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26900" yWindow="0" windowWidth="25600" windowHeight="14440" tabRatio="500"/>
  </bookViews>
  <sheets>
    <sheet name="ISNA - US Onl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4" i="1" l="1"/>
  <c r="N664" i="1"/>
  <c r="G664" i="1"/>
  <c r="L664" i="1"/>
  <c r="M664" i="1"/>
  <c r="B663" i="1"/>
  <c r="N663" i="1"/>
  <c r="G663" i="1"/>
  <c r="L663" i="1"/>
  <c r="M663" i="1"/>
  <c r="B662" i="1"/>
  <c r="N662" i="1"/>
  <c r="G662" i="1"/>
  <c r="L662" i="1"/>
  <c r="M662" i="1"/>
  <c r="B661" i="1"/>
  <c r="N661" i="1"/>
  <c r="G661" i="1"/>
  <c r="L661" i="1"/>
  <c r="M661" i="1"/>
  <c r="B660" i="1"/>
  <c r="N660" i="1"/>
  <c r="G660" i="1"/>
  <c r="L660" i="1"/>
  <c r="M660" i="1"/>
  <c r="G659" i="1"/>
  <c r="L659" i="1"/>
  <c r="M659" i="1"/>
  <c r="B659" i="1"/>
  <c r="G658" i="1"/>
  <c r="L658" i="1"/>
  <c r="M658" i="1"/>
  <c r="B658" i="1"/>
  <c r="G657" i="1"/>
  <c r="L657" i="1"/>
  <c r="M657" i="1"/>
  <c r="B657" i="1"/>
  <c r="B656" i="1"/>
  <c r="N656" i="1"/>
  <c r="G656" i="1"/>
  <c r="L656" i="1"/>
  <c r="M656" i="1"/>
  <c r="B655" i="1"/>
  <c r="N655" i="1"/>
  <c r="G655" i="1"/>
  <c r="L655" i="1"/>
  <c r="M655" i="1"/>
  <c r="O654" i="1"/>
  <c r="C654" i="1"/>
  <c r="E654" i="1"/>
  <c r="H654" i="1"/>
  <c r="J654" i="1"/>
  <c r="B654" i="1"/>
  <c r="N654" i="1"/>
  <c r="G654" i="1"/>
  <c r="L654" i="1"/>
  <c r="M654" i="1"/>
  <c r="B653" i="1"/>
  <c r="N653" i="1"/>
  <c r="G653" i="1"/>
  <c r="L653" i="1"/>
  <c r="M653" i="1"/>
  <c r="B652" i="1"/>
  <c r="N652" i="1"/>
  <c r="G652" i="1"/>
  <c r="L652" i="1"/>
  <c r="M652" i="1"/>
  <c r="B651" i="1"/>
  <c r="N651" i="1"/>
  <c r="G651" i="1"/>
  <c r="L651" i="1"/>
  <c r="M651" i="1"/>
  <c r="B650" i="1"/>
  <c r="N650" i="1"/>
  <c r="G650" i="1"/>
  <c r="L650" i="1"/>
  <c r="M650" i="1"/>
  <c r="O649" i="1"/>
  <c r="C649" i="1"/>
  <c r="E649" i="1"/>
  <c r="H649" i="1"/>
  <c r="J649" i="1"/>
  <c r="I649" i="1"/>
  <c r="B649" i="1"/>
  <c r="N649" i="1"/>
  <c r="G649" i="1"/>
  <c r="L649" i="1"/>
  <c r="M649" i="1"/>
  <c r="B648" i="1"/>
  <c r="N648" i="1"/>
  <c r="G648" i="1"/>
  <c r="L648" i="1"/>
  <c r="M648" i="1"/>
  <c r="B647" i="1"/>
  <c r="N647" i="1"/>
  <c r="G647" i="1"/>
  <c r="L647" i="1"/>
  <c r="M647" i="1"/>
  <c r="B646" i="1"/>
  <c r="N646" i="1"/>
  <c r="G646" i="1"/>
  <c r="L646" i="1"/>
  <c r="M646" i="1"/>
  <c r="O645" i="1"/>
  <c r="C645" i="1"/>
  <c r="E645" i="1"/>
  <c r="H645" i="1"/>
  <c r="J645" i="1"/>
  <c r="I645" i="1"/>
  <c r="B645" i="1"/>
  <c r="N645" i="1"/>
  <c r="G645" i="1"/>
  <c r="L645" i="1"/>
  <c r="M645" i="1"/>
  <c r="B644" i="1"/>
  <c r="N644" i="1"/>
  <c r="G644" i="1"/>
  <c r="L644" i="1"/>
  <c r="M644" i="1"/>
  <c r="B643" i="1"/>
  <c r="N643" i="1"/>
  <c r="G643" i="1"/>
  <c r="L643" i="1"/>
  <c r="M643" i="1"/>
  <c r="B642" i="1"/>
  <c r="N642" i="1"/>
  <c r="G642" i="1"/>
  <c r="L642" i="1"/>
  <c r="M642" i="1"/>
  <c r="O641" i="1"/>
  <c r="C641" i="1"/>
  <c r="E641" i="1"/>
  <c r="H641" i="1"/>
  <c r="J641" i="1"/>
  <c r="I641" i="1"/>
  <c r="B641" i="1"/>
  <c r="N641" i="1"/>
  <c r="G641" i="1"/>
  <c r="L641" i="1"/>
  <c r="M641" i="1"/>
  <c r="B640" i="1"/>
  <c r="N640" i="1"/>
  <c r="G640" i="1"/>
  <c r="L640" i="1"/>
  <c r="M640" i="1"/>
  <c r="B639" i="1"/>
  <c r="N639" i="1"/>
  <c r="G639" i="1"/>
  <c r="L639" i="1"/>
  <c r="M639" i="1"/>
  <c r="B638" i="1"/>
  <c r="N638" i="1"/>
  <c r="G638" i="1"/>
  <c r="L638" i="1"/>
  <c r="M638" i="1"/>
  <c r="B637" i="1"/>
  <c r="N637" i="1"/>
  <c r="G637" i="1"/>
  <c r="L637" i="1"/>
  <c r="M637" i="1"/>
  <c r="B636" i="1"/>
  <c r="N636" i="1"/>
  <c r="G636" i="1"/>
  <c r="L636" i="1"/>
  <c r="M636" i="1"/>
  <c r="B635" i="1"/>
  <c r="N635" i="1"/>
  <c r="G635" i="1"/>
  <c r="L635" i="1"/>
  <c r="M635" i="1"/>
  <c r="B634" i="1"/>
  <c r="N634" i="1"/>
  <c r="G634" i="1"/>
  <c r="L634" i="1"/>
  <c r="M634" i="1"/>
  <c r="B633" i="1"/>
  <c r="N633" i="1"/>
  <c r="G633" i="1"/>
  <c r="L633" i="1"/>
  <c r="M633" i="1"/>
  <c r="B632" i="1"/>
  <c r="N632" i="1"/>
  <c r="G632" i="1"/>
  <c r="L632" i="1"/>
  <c r="M632" i="1"/>
  <c r="G631" i="1"/>
  <c r="L631" i="1"/>
  <c r="M631" i="1"/>
  <c r="B631" i="1"/>
  <c r="G630" i="1"/>
  <c r="L630" i="1"/>
  <c r="M630" i="1"/>
  <c r="B630" i="1"/>
  <c r="G629" i="1"/>
  <c r="L629" i="1"/>
  <c r="M629" i="1"/>
  <c r="B629" i="1"/>
  <c r="G628" i="1"/>
  <c r="L628" i="1"/>
  <c r="M628" i="1"/>
  <c r="B628" i="1"/>
  <c r="G627" i="1"/>
  <c r="L627" i="1"/>
  <c r="M627" i="1"/>
  <c r="B627" i="1"/>
  <c r="G626" i="1"/>
  <c r="L626" i="1"/>
  <c r="M626" i="1"/>
  <c r="B626" i="1"/>
  <c r="B625" i="1"/>
  <c r="N625" i="1"/>
  <c r="G625" i="1"/>
  <c r="L625" i="1"/>
  <c r="M625" i="1"/>
  <c r="B624" i="1"/>
  <c r="N624" i="1"/>
  <c r="G624" i="1"/>
  <c r="L624" i="1"/>
  <c r="M624" i="1"/>
  <c r="B623" i="1"/>
  <c r="N623" i="1"/>
  <c r="G623" i="1"/>
  <c r="L623" i="1"/>
  <c r="M623" i="1"/>
  <c r="B622" i="1"/>
  <c r="N622" i="1"/>
  <c r="G622" i="1"/>
  <c r="L622" i="1"/>
  <c r="M622" i="1"/>
  <c r="B621" i="1"/>
  <c r="N621" i="1"/>
  <c r="G621" i="1"/>
  <c r="L621" i="1"/>
  <c r="M621" i="1"/>
  <c r="B620" i="1"/>
  <c r="N620" i="1"/>
  <c r="G620" i="1"/>
  <c r="L620" i="1"/>
  <c r="M620" i="1"/>
  <c r="B619" i="1"/>
  <c r="N619" i="1"/>
  <c r="G619" i="1"/>
  <c r="L619" i="1"/>
  <c r="M619" i="1"/>
  <c r="B618" i="1"/>
  <c r="N618" i="1"/>
  <c r="G618" i="1"/>
  <c r="L618" i="1"/>
  <c r="M618" i="1"/>
  <c r="B617" i="1"/>
  <c r="N617" i="1"/>
  <c r="G617" i="1"/>
  <c r="L617" i="1"/>
  <c r="M617" i="1"/>
  <c r="G616" i="1"/>
  <c r="L616" i="1"/>
  <c r="M616" i="1"/>
  <c r="B616" i="1"/>
  <c r="G615" i="1"/>
  <c r="L615" i="1"/>
  <c r="M615" i="1"/>
  <c r="B615" i="1"/>
  <c r="B614" i="1"/>
  <c r="N614" i="1"/>
  <c r="G614" i="1"/>
  <c r="L614" i="1"/>
  <c r="M614" i="1"/>
  <c r="B613" i="1"/>
  <c r="N613" i="1"/>
  <c r="G613" i="1"/>
  <c r="L613" i="1"/>
  <c r="M613" i="1"/>
  <c r="B612" i="1"/>
  <c r="N612" i="1"/>
  <c r="G612" i="1"/>
  <c r="L612" i="1"/>
  <c r="M612" i="1"/>
  <c r="B611" i="1"/>
  <c r="N611" i="1"/>
  <c r="G611" i="1"/>
  <c r="L611" i="1"/>
  <c r="M611" i="1"/>
  <c r="B610" i="1"/>
  <c r="N610" i="1"/>
  <c r="G610" i="1"/>
  <c r="L610" i="1"/>
  <c r="M610" i="1"/>
  <c r="B609" i="1"/>
  <c r="N609" i="1"/>
  <c r="G609" i="1"/>
  <c r="L609" i="1"/>
  <c r="M609" i="1"/>
  <c r="B608" i="1"/>
  <c r="N608" i="1"/>
  <c r="G608" i="1"/>
  <c r="L608" i="1"/>
  <c r="M608" i="1"/>
  <c r="B607" i="1"/>
  <c r="N607" i="1"/>
  <c r="G607" i="1"/>
  <c r="L607" i="1"/>
  <c r="M607" i="1"/>
  <c r="B606" i="1"/>
  <c r="N606" i="1"/>
  <c r="G606" i="1"/>
  <c r="L606" i="1"/>
  <c r="M606" i="1"/>
  <c r="B605" i="1"/>
  <c r="N605" i="1"/>
  <c r="G605" i="1"/>
  <c r="L605" i="1"/>
  <c r="M605" i="1"/>
  <c r="B604" i="1"/>
  <c r="N604" i="1"/>
  <c r="G604" i="1"/>
  <c r="L604" i="1"/>
  <c r="M604" i="1"/>
  <c r="B603" i="1"/>
  <c r="N603" i="1"/>
  <c r="G603" i="1"/>
  <c r="L603" i="1"/>
  <c r="M603" i="1"/>
  <c r="B602" i="1"/>
  <c r="N602" i="1"/>
  <c r="G602" i="1"/>
  <c r="L602" i="1"/>
  <c r="M602" i="1"/>
  <c r="B601" i="1"/>
  <c r="N601" i="1"/>
  <c r="G601" i="1"/>
  <c r="L601" i="1"/>
  <c r="M601" i="1"/>
  <c r="B600" i="1"/>
  <c r="N600" i="1"/>
  <c r="G600" i="1"/>
  <c r="L600" i="1"/>
  <c r="M600" i="1"/>
  <c r="B599" i="1"/>
  <c r="N599" i="1"/>
  <c r="G599" i="1"/>
  <c r="L599" i="1"/>
  <c r="M599" i="1"/>
  <c r="B598" i="1"/>
  <c r="N598" i="1"/>
  <c r="G598" i="1"/>
  <c r="L598" i="1"/>
  <c r="M598" i="1"/>
  <c r="B597" i="1"/>
  <c r="N597" i="1"/>
  <c r="G597" i="1"/>
  <c r="L597" i="1"/>
  <c r="M597" i="1"/>
  <c r="G596" i="1"/>
  <c r="L596" i="1"/>
  <c r="M596" i="1"/>
  <c r="B596" i="1"/>
  <c r="B595" i="1"/>
  <c r="N595" i="1"/>
  <c r="G595" i="1"/>
  <c r="L595" i="1"/>
  <c r="M595" i="1"/>
  <c r="B594" i="1"/>
  <c r="N594" i="1"/>
  <c r="G594" i="1"/>
  <c r="L594" i="1"/>
  <c r="M594" i="1"/>
  <c r="B593" i="1"/>
  <c r="N593" i="1"/>
  <c r="G593" i="1"/>
  <c r="L593" i="1"/>
  <c r="M593" i="1"/>
  <c r="B592" i="1"/>
  <c r="N592" i="1"/>
  <c r="G592" i="1"/>
  <c r="L592" i="1"/>
  <c r="M592" i="1"/>
  <c r="B591" i="1"/>
  <c r="N591" i="1"/>
  <c r="G591" i="1"/>
  <c r="L591" i="1"/>
  <c r="M591" i="1"/>
  <c r="B590" i="1"/>
  <c r="N590" i="1"/>
  <c r="G590" i="1"/>
  <c r="L590" i="1"/>
  <c r="M590" i="1"/>
  <c r="B589" i="1"/>
  <c r="N589" i="1"/>
  <c r="G589" i="1"/>
  <c r="L589" i="1"/>
  <c r="M589" i="1"/>
  <c r="B588" i="1"/>
  <c r="N588" i="1"/>
  <c r="G588" i="1"/>
  <c r="L588" i="1"/>
  <c r="M588" i="1"/>
  <c r="B587" i="1"/>
  <c r="N587" i="1"/>
  <c r="G587" i="1"/>
  <c r="L587" i="1"/>
  <c r="M587" i="1"/>
  <c r="B586" i="1"/>
  <c r="N586" i="1"/>
  <c r="G586" i="1"/>
  <c r="L586" i="1"/>
  <c r="M586" i="1"/>
  <c r="B585" i="1"/>
  <c r="N585" i="1"/>
  <c r="G585" i="1"/>
  <c r="L585" i="1"/>
  <c r="M585" i="1"/>
  <c r="G584" i="1"/>
  <c r="L584" i="1"/>
  <c r="M584" i="1"/>
  <c r="B584" i="1"/>
  <c r="G579" i="1"/>
  <c r="L579" i="1"/>
  <c r="M579" i="1"/>
  <c r="B579" i="1"/>
  <c r="G578" i="1"/>
  <c r="L578" i="1"/>
  <c r="M578" i="1"/>
  <c r="B578" i="1"/>
  <c r="G577" i="1"/>
  <c r="L577" i="1"/>
  <c r="M577" i="1"/>
  <c r="B577" i="1"/>
  <c r="C576" i="1"/>
  <c r="E576" i="1"/>
  <c r="G576" i="1"/>
  <c r="H576" i="1"/>
  <c r="J576" i="1"/>
  <c r="I576" i="1"/>
  <c r="L576" i="1"/>
  <c r="M576" i="1"/>
  <c r="B576" i="1"/>
  <c r="G575" i="1"/>
  <c r="L575" i="1"/>
  <c r="M575" i="1"/>
  <c r="B575" i="1"/>
  <c r="G574" i="1"/>
  <c r="L574" i="1"/>
  <c r="M574" i="1"/>
  <c r="B574" i="1"/>
  <c r="C573" i="1"/>
  <c r="E573" i="1"/>
  <c r="G573" i="1"/>
  <c r="H573" i="1"/>
  <c r="J573" i="1"/>
  <c r="I573" i="1"/>
  <c r="L573" i="1"/>
  <c r="M573" i="1"/>
  <c r="B573" i="1"/>
  <c r="G572" i="1"/>
  <c r="L572" i="1"/>
  <c r="M572" i="1"/>
  <c r="B572" i="1"/>
  <c r="G571" i="1"/>
  <c r="L571" i="1"/>
  <c r="M571" i="1"/>
  <c r="B571" i="1"/>
  <c r="G570" i="1"/>
  <c r="L570" i="1"/>
  <c r="M570" i="1"/>
  <c r="B570" i="1"/>
  <c r="C569" i="1"/>
  <c r="E569" i="1"/>
  <c r="G569" i="1"/>
  <c r="H569" i="1"/>
  <c r="J569" i="1"/>
  <c r="I569" i="1"/>
  <c r="L569" i="1"/>
  <c r="M569" i="1"/>
  <c r="B569" i="1"/>
  <c r="G568" i="1"/>
  <c r="L568" i="1"/>
  <c r="M568" i="1"/>
  <c r="B568" i="1"/>
  <c r="G567" i="1"/>
  <c r="L567" i="1"/>
  <c r="M567" i="1"/>
  <c r="B567" i="1"/>
  <c r="C566" i="1"/>
  <c r="E566" i="1"/>
  <c r="G566" i="1"/>
  <c r="H566" i="1"/>
  <c r="J566" i="1"/>
  <c r="I566" i="1"/>
  <c r="L566" i="1"/>
  <c r="M566" i="1"/>
  <c r="B566" i="1"/>
  <c r="G565" i="1"/>
  <c r="L565" i="1"/>
  <c r="M565" i="1"/>
  <c r="B565" i="1"/>
  <c r="G564" i="1"/>
  <c r="L564" i="1"/>
  <c r="M564" i="1"/>
  <c r="B564" i="1"/>
  <c r="G563" i="1"/>
  <c r="L563" i="1"/>
  <c r="M563" i="1"/>
  <c r="B563" i="1"/>
  <c r="C562" i="1"/>
  <c r="E562" i="1"/>
  <c r="G562" i="1"/>
  <c r="H562" i="1"/>
  <c r="J562" i="1"/>
  <c r="I562" i="1"/>
  <c r="L562" i="1"/>
  <c r="M562" i="1"/>
  <c r="B562" i="1"/>
  <c r="G561" i="1"/>
  <c r="L561" i="1"/>
  <c r="M561" i="1"/>
  <c r="B561" i="1"/>
  <c r="G560" i="1"/>
  <c r="L560" i="1"/>
  <c r="M560" i="1"/>
  <c r="B560" i="1"/>
  <c r="C559" i="1"/>
  <c r="E559" i="1"/>
  <c r="G559" i="1"/>
  <c r="H559" i="1"/>
  <c r="J559" i="1"/>
  <c r="I559" i="1"/>
  <c r="L559" i="1"/>
  <c r="M559" i="1"/>
  <c r="B559" i="1"/>
  <c r="G558" i="1"/>
  <c r="L558" i="1"/>
  <c r="M558" i="1"/>
  <c r="B558" i="1"/>
  <c r="G557" i="1"/>
  <c r="L557" i="1"/>
  <c r="M557" i="1"/>
  <c r="B557" i="1"/>
  <c r="G556" i="1"/>
  <c r="L556" i="1"/>
  <c r="M556" i="1"/>
  <c r="B556" i="1"/>
  <c r="C555" i="1"/>
  <c r="E555" i="1"/>
  <c r="G555" i="1"/>
  <c r="H555" i="1"/>
  <c r="J555" i="1"/>
  <c r="I555" i="1"/>
  <c r="L555" i="1"/>
  <c r="M555" i="1"/>
  <c r="B555" i="1"/>
  <c r="G554" i="1"/>
  <c r="L554" i="1"/>
  <c r="M554" i="1"/>
  <c r="B554" i="1"/>
  <c r="G553" i="1"/>
  <c r="L553" i="1"/>
  <c r="M553" i="1"/>
  <c r="B553" i="1"/>
  <c r="C552" i="1"/>
  <c r="E552" i="1"/>
  <c r="G552" i="1"/>
  <c r="H552" i="1"/>
  <c r="J552" i="1"/>
  <c r="I552" i="1"/>
  <c r="L552" i="1"/>
  <c r="M552" i="1"/>
  <c r="B552" i="1"/>
  <c r="G551" i="1"/>
  <c r="L551" i="1"/>
  <c r="M551" i="1"/>
  <c r="B551" i="1"/>
  <c r="G550" i="1"/>
  <c r="L550" i="1"/>
  <c r="M550" i="1"/>
  <c r="B550" i="1"/>
  <c r="G549" i="1"/>
  <c r="L549" i="1"/>
  <c r="M549" i="1"/>
  <c r="B549" i="1"/>
  <c r="C548" i="1"/>
  <c r="E548" i="1"/>
  <c r="G548" i="1"/>
  <c r="H548" i="1"/>
  <c r="J548" i="1"/>
  <c r="I548" i="1"/>
  <c r="L548" i="1"/>
  <c r="M548" i="1"/>
  <c r="B548" i="1"/>
  <c r="G547" i="1"/>
  <c r="L547" i="1"/>
  <c r="M547" i="1"/>
  <c r="B547" i="1"/>
  <c r="G546" i="1"/>
  <c r="L546" i="1"/>
  <c r="M546" i="1"/>
  <c r="B546" i="1"/>
  <c r="C545" i="1"/>
  <c r="E545" i="1"/>
  <c r="G545" i="1"/>
  <c r="H545" i="1"/>
  <c r="J545" i="1"/>
  <c r="I545" i="1"/>
  <c r="L545" i="1"/>
  <c r="M545" i="1"/>
  <c r="B545" i="1"/>
  <c r="G544" i="1"/>
  <c r="L544" i="1"/>
  <c r="M544" i="1"/>
  <c r="B544" i="1"/>
  <c r="G543" i="1"/>
  <c r="L543" i="1"/>
  <c r="M543" i="1"/>
  <c r="B543" i="1"/>
  <c r="G542" i="1"/>
  <c r="L542" i="1"/>
  <c r="M542" i="1"/>
  <c r="B542" i="1"/>
  <c r="C541" i="1"/>
  <c r="E541" i="1"/>
  <c r="G541" i="1"/>
  <c r="H541" i="1"/>
  <c r="J541" i="1"/>
  <c r="I541" i="1"/>
  <c r="L541" i="1"/>
  <c r="M541" i="1"/>
  <c r="B541" i="1"/>
  <c r="G540" i="1"/>
  <c r="L540" i="1"/>
  <c r="M540" i="1"/>
  <c r="B540" i="1"/>
  <c r="G539" i="1"/>
  <c r="L539" i="1"/>
  <c r="M539" i="1"/>
  <c r="B539" i="1"/>
  <c r="C538" i="1"/>
  <c r="E538" i="1"/>
  <c r="G538" i="1"/>
  <c r="H538" i="1"/>
  <c r="J538" i="1"/>
  <c r="I538" i="1"/>
  <c r="L538" i="1"/>
  <c r="M538" i="1"/>
  <c r="B538" i="1"/>
  <c r="G537" i="1"/>
  <c r="L537" i="1"/>
  <c r="M537" i="1"/>
  <c r="B537" i="1"/>
  <c r="G536" i="1"/>
  <c r="L536" i="1"/>
  <c r="M536" i="1"/>
  <c r="B536" i="1"/>
  <c r="G535" i="1"/>
  <c r="L535" i="1"/>
  <c r="M535" i="1"/>
  <c r="B535" i="1"/>
  <c r="C534" i="1"/>
  <c r="E534" i="1"/>
  <c r="G534" i="1"/>
  <c r="H534" i="1"/>
  <c r="J534" i="1"/>
  <c r="I534" i="1"/>
  <c r="L534" i="1"/>
  <c r="M534" i="1"/>
  <c r="B534" i="1"/>
  <c r="G533" i="1"/>
  <c r="L533" i="1"/>
  <c r="M533" i="1"/>
  <c r="B533" i="1"/>
  <c r="G532" i="1"/>
  <c r="L532" i="1"/>
  <c r="M532" i="1"/>
  <c r="B532" i="1"/>
  <c r="C531" i="1"/>
  <c r="E531" i="1"/>
  <c r="G531" i="1"/>
  <c r="H531" i="1"/>
  <c r="J531" i="1"/>
  <c r="I531" i="1"/>
  <c r="L531" i="1"/>
  <c r="M531" i="1"/>
  <c r="B531" i="1"/>
  <c r="G530" i="1"/>
  <c r="L530" i="1"/>
  <c r="M530" i="1"/>
  <c r="B530" i="1"/>
  <c r="G529" i="1"/>
  <c r="L529" i="1"/>
  <c r="M529" i="1"/>
  <c r="B529" i="1"/>
  <c r="G528" i="1"/>
  <c r="L528" i="1"/>
  <c r="M528" i="1"/>
  <c r="B528" i="1"/>
  <c r="C527" i="1"/>
  <c r="E527" i="1"/>
  <c r="G527" i="1"/>
  <c r="H527" i="1"/>
  <c r="J527" i="1"/>
  <c r="I527" i="1"/>
  <c r="L527" i="1"/>
  <c r="M527" i="1"/>
  <c r="B527" i="1"/>
  <c r="G526" i="1"/>
  <c r="L526" i="1"/>
  <c r="M526" i="1"/>
  <c r="B526" i="1"/>
  <c r="G525" i="1"/>
  <c r="L525" i="1"/>
  <c r="M525" i="1"/>
  <c r="B525" i="1"/>
  <c r="C524" i="1"/>
  <c r="E524" i="1"/>
  <c r="G524" i="1"/>
  <c r="H524" i="1"/>
  <c r="J524" i="1"/>
  <c r="I524" i="1"/>
  <c r="L524" i="1"/>
  <c r="M524" i="1"/>
  <c r="B524" i="1"/>
  <c r="G523" i="1"/>
  <c r="L523" i="1"/>
  <c r="M523" i="1"/>
  <c r="B523" i="1"/>
  <c r="G522" i="1"/>
  <c r="L522" i="1"/>
  <c r="M522" i="1"/>
  <c r="B522" i="1"/>
  <c r="G521" i="1"/>
  <c r="L521" i="1"/>
  <c r="M521" i="1"/>
  <c r="B521" i="1"/>
  <c r="C520" i="1"/>
  <c r="E520" i="1"/>
  <c r="G520" i="1"/>
  <c r="H520" i="1"/>
  <c r="J520" i="1"/>
  <c r="I520" i="1"/>
  <c r="L520" i="1"/>
  <c r="M520" i="1"/>
  <c r="B520" i="1"/>
  <c r="G519" i="1"/>
  <c r="L519" i="1"/>
  <c r="M519" i="1"/>
  <c r="B519" i="1"/>
  <c r="G518" i="1"/>
  <c r="L518" i="1"/>
  <c r="M518" i="1"/>
  <c r="B518" i="1"/>
  <c r="C517" i="1"/>
  <c r="E517" i="1"/>
  <c r="G517" i="1"/>
  <c r="H517" i="1"/>
  <c r="J517" i="1"/>
  <c r="I517" i="1"/>
  <c r="L517" i="1"/>
  <c r="M517" i="1"/>
  <c r="B517" i="1"/>
  <c r="G516" i="1"/>
  <c r="L516" i="1"/>
  <c r="M516" i="1"/>
  <c r="B516" i="1"/>
  <c r="G515" i="1"/>
  <c r="L515" i="1"/>
  <c r="M515" i="1"/>
  <c r="B515" i="1"/>
  <c r="G514" i="1"/>
  <c r="L514" i="1"/>
  <c r="M514" i="1"/>
  <c r="B514" i="1"/>
  <c r="C513" i="1"/>
  <c r="E513" i="1"/>
  <c r="G513" i="1"/>
  <c r="H513" i="1"/>
  <c r="J513" i="1"/>
  <c r="I513" i="1"/>
  <c r="L513" i="1"/>
  <c r="M513" i="1"/>
  <c r="B513" i="1"/>
  <c r="G512" i="1"/>
  <c r="L512" i="1"/>
  <c r="M512" i="1"/>
  <c r="B512" i="1"/>
  <c r="G511" i="1"/>
  <c r="L511" i="1"/>
  <c r="M511" i="1"/>
  <c r="B511" i="1"/>
  <c r="C510" i="1"/>
  <c r="E510" i="1"/>
  <c r="G510" i="1"/>
  <c r="H510" i="1"/>
  <c r="J510" i="1"/>
  <c r="I510" i="1"/>
  <c r="L510" i="1"/>
  <c r="M510" i="1"/>
  <c r="B510" i="1"/>
  <c r="G509" i="1"/>
  <c r="L509" i="1"/>
  <c r="M509" i="1"/>
  <c r="B509" i="1"/>
  <c r="G508" i="1"/>
  <c r="L508" i="1"/>
  <c r="M508" i="1"/>
  <c r="B508" i="1"/>
  <c r="G507" i="1"/>
  <c r="L507" i="1"/>
  <c r="M507" i="1"/>
  <c r="B507" i="1"/>
  <c r="C506" i="1"/>
  <c r="E506" i="1"/>
  <c r="G506" i="1"/>
  <c r="H506" i="1"/>
  <c r="J506" i="1"/>
  <c r="I506" i="1"/>
  <c r="L506" i="1"/>
  <c r="M506" i="1"/>
  <c r="B506" i="1"/>
  <c r="G505" i="1"/>
  <c r="L505" i="1"/>
  <c r="M505" i="1"/>
  <c r="B505" i="1"/>
  <c r="G504" i="1"/>
  <c r="L504" i="1"/>
  <c r="M504" i="1"/>
  <c r="B504" i="1"/>
  <c r="C503" i="1"/>
  <c r="E503" i="1"/>
  <c r="G503" i="1"/>
  <c r="H503" i="1"/>
  <c r="J503" i="1"/>
  <c r="I503" i="1"/>
  <c r="L503" i="1"/>
  <c r="M503" i="1"/>
  <c r="B503" i="1"/>
  <c r="G502" i="1"/>
  <c r="L502" i="1"/>
  <c r="M502" i="1"/>
  <c r="B502" i="1"/>
  <c r="G501" i="1"/>
  <c r="L501" i="1"/>
  <c r="M501" i="1"/>
  <c r="B501" i="1"/>
  <c r="G500" i="1"/>
  <c r="L500" i="1"/>
  <c r="M500" i="1"/>
  <c r="B500" i="1"/>
  <c r="C499" i="1"/>
  <c r="E499" i="1"/>
  <c r="G499" i="1"/>
  <c r="H499" i="1"/>
  <c r="J499" i="1"/>
  <c r="I499" i="1"/>
  <c r="L499" i="1"/>
  <c r="M499" i="1"/>
  <c r="B499" i="1"/>
  <c r="G498" i="1"/>
  <c r="L498" i="1"/>
  <c r="M498" i="1"/>
  <c r="B498" i="1"/>
  <c r="G497" i="1"/>
  <c r="L497" i="1"/>
  <c r="M497" i="1"/>
  <c r="B497" i="1"/>
  <c r="C496" i="1"/>
  <c r="E496" i="1"/>
  <c r="G496" i="1"/>
  <c r="H496" i="1"/>
  <c r="J496" i="1"/>
  <c r="I496" i="1"/>
  <c r="L496" i="1"/>
  <c r="M496" i="1"/>
  <c r="B496" i="1"/>
  <c r="G495" i="1"/>
  <c r="L495" i="1"/>
  <c r="M495" i="1"/>
  <c r="B495" i="1"/>
  <c r="G494" i="1"/>
  <c r="L494" i="1"/>
  <c r="M494" i="1"/>
  <c r="B494" i="1"/>
  <c r="G493" i="1"/>
  <c r="L493" i="1"/>
  <c r="M493" i="1"/>
  <c r="B493" i="1"/>
  <c r="C492" i="1"/>
  <c r="E492" i="1"/>
  <c r="G492" i="1"/>
  <c r="H492" i="1"/>
  <c r="J492" i="1"/>
  <c r="I492" i="1"/>
  <c r="L492" i="1"/>
  <c r="M492" i="1"/>
  <c r="B492" i="1"/>
  <c r="G491" i="1"/>
  <c r="L491" i="1"/>
  <c r="M491" i="1"/>
  <c r="B491" i="1"/>
  <c r="G490" i="1"/>
  <c r="L490" i="1"/>
  <c r="M490" i="1"/>
  <c r="B490" i="1"/>
  <c r="C489" i="1"/>
  <c r="E489" i="1"/>
  <c r="G489" i="1"/>
  <c r="H489" i="1"/>
  <c r="J489" i="1"/>
  <c r="I489" i="1"/>
  <c r="L489" i="1"/>
  <c r="M489" i="1"/>
  <c r="B489" i="1"/>
  <c r="G488" i="1"/>
  <c r="L488" i="1"/>
  <c r="M488" i="1"/>
  <c r="B488" i="1"/>
  <c r="G487" i="1"/>
  <c r="L487" i="1"/>
  <c r="M487" i="1"/>
  <c r="B487" i="1"/>
  <c r="G486" i="1"/>
  <c r="L486" i="1"/>
  <c r="M486" i="1"/>
  <c r="B486" i="1"/>
  <c r="C485" i="1"/>
  <c r="E485" i="1"/>
  <c r="G485" i="1"/>
  <c r="H485" i="1"/>
  <c r="J485" i="1"/>
  <c r="I485" i="1"/>
  <c r="L485" i="1"/>
  <c r="M485" i="1"/>
  <c r="B485" i="1"/>
  <c r="G484" i="1"/>
  <c r="L484" i="1"/>
  <c r="M484" i="1"/>
  <c r="B484" i="1"/>
  <c r="G483" i="1"/>
  <c r="L483" i="1"/>
  <c r="M483" i="1"/>
  <c r="B483" i="1"/>
  <c r="C482" i="1"/>
  <c r="E482" i="1"/>
  <c r="G482" i="1"/>
  <c r="H482" i="1"/>
  <c r="J482" i="1"/>
  <c r="I482" i="1"/>
  <c r="L482" i="1"/>
  <c r="M482" i="1"/>
  <c r="B482" i="1"/>
  <c r="G481" i="1"/>
  <c r="L481" i="1"/>
  <c r="M481" i="1"/>
  <c r="B481" i="1"/>
  <c r="G480" i="1"/>
  <c r="L480" i="1"/>
  <c r="M480" i="1"/>
  <c r="B480" i="1"/>
  <c r="G479" i="1"/>
  <c r="L479" i="1"/>
  <c r="M479" i="1"/>
  <c r="B479" i="1"/>
  <c r="G478" i="1"/>
  <c r="L478" i="1"/>
  <c r="M478" i="1"/>
  <c r="B478" i="1"/>
  <c r="C477" i="1"/>
  <c r="E477" i="1"/>
  <c r="G477" i="1"/>
  <c r="H477" i="1"/>
  <c r="J477" i="1"/>
  <c r="I477" i="1"/>
  <c r="L477" i="1"/>
  <c r="M477" i="1"/>
  <c r="B477" i="1"/>
  <c r="G476" i="1"/>
  <c r="L476" i="1"/>
  <c r="M476" i="1"/>
  <c r="B476" i="1"/>
  <c r="G475" i="1"/>
  <c r="L475" i="1"/>
  <c r="M475" i="1"/>
  <c r="B475" i="1"/>
  <c r="C474" i="1"/>
  <c r="E474" i="1"/>
  <c r="G474" i="1"/>
  <c r="H474" i="1"/>
  <c r="J474" i="1"/>
  <c r="I474" i="1"/>
  <c r="L474" i="1"/>
  <c r="M474" i="1"/>
  <c r="B474" i="1"/>
  <c r="G473" i="1"/>
  <c r="L473" i="1"/>
  <c r="M473" i="1"/>
  <c r="B473" i="1"/>
  <c r="G472" i="1"/>
  <c r="L472" i="1"/>
  <c r="M472" i="1"/>
  <c r="B472" i="1"/>
  <c r="G471" i="1"/>
  <c r="L471" i="1"/>
  <c r="M471" i="1"/>
  <c r="B471" i="1"/>
  <c r="C470" i="1"/>
  <c r="E470" i="1"/>
  <c r="G470" i="1"/>
  <c r="H470" i="1"/>
  <c r="J470" i="1"/>
  <c r="I470" i="1"/>
  <c r="L470" i="1"/>
  <c r="M470" i="1"/>
  <c r="B470" i="1"/>
  <c r="G469" i="1"/>
  <c r="L469" i="1"/>
  <c r="M469" i="1"/>
  <c r="B469" i="1"/>
  <c r="G468" i="1"/>
  <c r="L468" i="1"/>
  <c r="M468" i="1"/>
  <c r="B468" i="1"/>
  <c r="C467" i="1"/>
  <c r="E467" i="1"/>
  <c r="G467" i="1"/>
  <c r="H467" i="1"/>
  <c r="J467" i="1"/>
  <c r="I467" i="1"/>
  <c r="L467" i="1"/>
  <c r="M467" i="1"/>
  <c r="B467" i="1"/>
  <c r="B466" i="1"/>
  <c r="N466" i="1"/>
  <c r="G466" i="1"/>
  <c r="L466" i="1"/>
  <c r="M466" i="1"/>
  <c r="B465" i="1"/>
  <c r="N465" i="1"/>
  <c r="G465" i="1"/>
  <c r="L465" i="1"/>
  <c r="M465" i="1"/>
  <c r="B464" i="1"/>
  <c r="N464" i="1"/>
  <c r="G464" i="1"/>
  <c r="L464" i="1"/>
  <c r="M464" i="1"/>
  <c r="B463" i="1"/>
  <c r="N463" i="1"/>
  <c r="G463" i="1"/>
  <c r="L463" i="1"/>
  <c r="M463" i="1"/>
  <c r="B462" i="1"/>
  <c r="N462" i="1"/>
  <c r="G462" i="1"/>
  <c r="L462" i="1"/>
  <c r="M462" i="1"/>
  <c r="B461" i="1"/>
  <c r="N461" i="1"/>
  <c r="G461" i="1"/>
  <c r="L461" i="1"/>
  <c r="M461" i="1"/>
  <c r="B460" i="1"/>
  <c r="N460" i="1"/>
  <c r="G460" i="1"/>
  <c r="L460" i="1"/>
  <c r="M460" i="1"/>
  <c r="B459" i="1"/>
  <c r="N459" i="1"/>
  <c r="G459" i="1"/>
  <c r="L459" i="1"/>
  <c r="M459" i="1"/>
  <c r="B458" i="1"/>
  <c r="N458" i="1"/>
  <c r="G458" i="1"/>
  <c r="L458" i="1"/>
  <c r="M458" i="1"/>
  <c r="B457" i="1"/>
  <c r="N457" i="1"/>
  <c r="G457" i="1"/>
  <c r="L457" i="1"/>
  <c r="M457" i="1"/>
  <c r="B456" i="1"/>
  <c r="N456" i="1"/>
  <c r="G456" i="1"/>
  <c r="L456" i="1"/>
  <c r="M456" i="1"/>
  <c r="B455" i="1"/>
  <c r="N455" i="1"/>
  <c r="G455" i="1"/>
  <c r="L455" i="1"/>
  <c r="M455" i="1"/>
  <c r="B454" i="1"/>
  <c r="N454" i="1"/>
  <c r="G454" i="1"/>
  <c r="L454" i="1"/>
  <c r="M454" i="1"/>
  <c r="B453" i="1"/>
  <c r="N453" i="1"/>
  <c r="G453" i="1"/>
  <c r="L453" i="1"/>
  <c r="M453" i="1"/>
  <c r="B452" i="1"/>
  <c r="N452" i="1"/>
  <c r="G452" i="1"/>
  <c r="L452" i="1"/>
  <c r="M452" i="1"/>
  <c r="B451" i="1"/>
  <c r="N451" i="1"/>
  <c r="G451" i="1"/>
  <c r="L451" i="1"/>
  <c r="M451" i="1"/>
  <c r="B450" i="1"/>
  <c r="N450" i="1"/>
  <c r="G450" i="1"/>
  <c r="L450" i="1"/>
  <c r="M450" i="1"/>
  <c r="B449" i="1"/>
  <c r="N449" i="1"/>
  <c r="G449" i="1"/>
  <c r="L449" i="1"/>
  <c r="M449" i="1"/>
  <c r="C448" i="1"/>
  <c r="E448" i="1"/>
  <c r="H448" i="1"/>
  <c r="J448" i="1"/>
  <c r="I448" i="1"/>
  <c r="B448" i="1"/>
  <c r="N448" i="1"/>
  <c r="G448" i="1"/>
  <c r="L448" i="1"/>
  <c r="M448" i="1"/>
  <c r="B447" i="1"/>
  <c r="N447" i="1"/>
  <c r="G447" i="1"/>
  <c r="L447" i="1"/>
  <c r="M447" i="1"/>
  <c r="B446" i="1"/>
  <c r="N446" i="1"/>
  <c r="G446" i="1"/>
  <c r="L446" i="1"/>
  <c r="M446" i="1"/>
  <c r="C445" i="1"/>
  <c r="E445" i="1"/>
  <c r="H445" i="1"/>
  <c r="J445" i="1"/>
  <c r="I445" i="1"/>
  <c r="B445" i="1"/>
  <c r="N445" i="1"/>
  <c r="G445" i="1"/>
  <c r="L445" i="1"/>
  <c r="M445" i="1"/>
  <c r="B444" i="1"/>
  <c r="N444" i="1"/>
  <c r="G444" i="1"/>
  <c r="L444" i="1"/>
  <c r="M444" i="1"/>
  <c r="B443" i="1"/>
  <c r="N443" i="1"/>
  <c r="G443" i="1"/>
  <c r="L443" i="1"/>
  <c r="M443" i="1"/>
  <c r="B442" i="1"/>
  <c r="N442" i="1"/>
  <c r="G442" i="1"/>
  <c r="L442" i="1"/>
  <c r="M442" i="1"/>
  <c r="C441" i="1"/>
  <c r="E441" i="1"/>
  <c r="H441" i="1"/>
  <c r="J441" i="1"/>
  <c r="I441" i="1"/>
  <c r="B441" i="1"/>
  <c r="N441" i="1"/>
  <c r="G441" i="1"/>
  <c r="L441" i="1"/>
  <c r="M441" i="1"/>
  <c r="B440" i="1"/>
  <c r="N440" i="1"/>
  <c r="G440" i="1"/>
  <c r="L440" i="1"/>
  <c r="M440" i="1"/>
  <c r="B439" i="1"/>
  <c r="N439" i="1"/>
  <c r="G439" i="1"/>
  <c r="L439" i="1"/>
  <c r="M439" i="1"/>
  <c r="C438" i="1"/>
  <c r="E438" i="1"/>
  <c r="H438" i="1"/>
  <c r="J438" i="1"/>
  <c r="I438" i="1"/>
  <c r="B438" i="1"/>
  <c r="N438" i="1"/>
  <c r="G438" i="1"/>
  <c r="L438" i="1"/>
  <c r="M438" i="1"/>
  <c r="B437" i="1"/>
  <c r="N437" i="1"/>
  <c r="G437" i="1"/>
  <c r="L437" i="1"/>
  <c r="M437" i="1"/>
  <c r="B436" i="1"/>
  <c r="N436" i="1"/>
  <c r="G436" i="1"/>
  <c r="L436" i="1"/>
  <c r="M436" i="1"/>
  <c r="B435" i="1"/>
  <c r="N435" i="1"/>
  <c r="G435" i="1"/>
  <c r="L435" i="1"/>
  <c r="M435" i="1"/>
  <c r="C434" i="1"/>
  <c r="E434" i="1"/>
  <c r="H434" i="1"/>
  <c r="J434" i="1"/>
  <c r="I434" i="1"/>
  <c r="B434" i="1"/>
  <c r="N434" i="1"/>
  <c r="G434" i="1"/>
  <c r="L434" i="1"/>
  <c r="M434" i="1"/>
  <c r="B433" i="1"/>
  <c r="N433" i="1"/>
  <c r="G433" i="1"/>
  <c r="L433" i="1"/>
  <c r="M433" i="1"/>
  <c r="B432" i="1"/>
  <c r="N432" i="1"/>
  <c r="G432" i="1"/>
  <c r="L432" i="1"/>
  <c r="M432" i="1"/>
  <c r="C431" i="1"/>
  <c r="E431" i="1"/>
  <c r="H431" i="1"/>
  <c r="J431" i="1"/>
  <c r="I431" i="1"/>
  <c r="B431" i="1"/>
  <c r="N431" i="1"/>
  <c r="G431" i="1"/>
  <c r="L431" i="1"/>
  <c r="M431" i="1"/>
  <c r="B430" i="1"/>
  <c r="N430" i="1"/>
  <c r="G430" i="1"/>
  <c r="L430" i="1"/>
  <c r="M430" i="1"/>
  <c r="B429" i="1"/>
  <c r="N429" i="1"/>
  <c r="G429" i="1"/>
  <c r="L429" i="1"/>
  <c r="M429" i="1"/>
  <c r="B428" i="1"/>
  <c r="N428" i="1"/>
  <c r="G428" i="1"/>
  <c r="L428" i="1"/>
  <c r="M428" i="1"/>
  <c r="C427" i="1"/>
  <c r="E427" i="1"/>
  <c r="H427" i="1"/>
  <c r="J427" i="1"/>
  <c r="I427" i="1"/>
  <c r="B427" i="1"/>
  <c r="N427" i="1"/>
  <c r="G427" i="1"/>
  <c r="L427" i="1"/>
  <c r="M427" i="1"/>
  <c r="B426" i="1"/>
  <c r="N426" i="1"/>
  <c r="G426" i="1"/>
  <c r="L426" i="1"/>
  <c r="M426" i="1"/>
  <c r="B425" i="1"/>
  <c r="N425" i="1"/>
  <c r="G425" i="1"/>
  <c r="L425" i="1"/>
  <c r="M425" i="1"/>
  <c r="C424" i="1"/>
  <c r="E424" i="1"/>
  <c r="H424" i="1"/>
  <c r="J424" i="1"/>
  <c r="I424" i="1"/>
  <c r="B424" i="1"/>
  <c r="N424" i="1"/>
  <c r="G424" i="1"/>
  <c r="L424" i="1"/>
  <c r="M424" i="1"/>
  <c r="B423" i="1"/>
  <c r="N423" i="1"/>
  <c r="G423" i="1"/>
  <c r="L423" i="1"/>
  <c r="M423" i="1"/>
  <c r="B422" i="1"/>
  <c r="N422" i="1"/>
  <c r="G422" i="1"/>
  <c r="L422" i="1"/>
  <c r="M422" i="1"/>
  <c r="B421" i="1"/>
  <c r="N421" i="1"/>
  <c r="G421" i="1"/>
  <c r="L421" i="1"/>
  <c r="M421" i="1"/>
  <c r="C420" i="1"/>
  <c r="E420" i="1"/>
  <c r="H420" i="1"/>
  <c r="J420" i="1"/>
  <c r="I420" i="1"/>
  <c r="B420" i="1"/>
  <c r="N420" i="1"/>
  <c r="G420" i="1"/>
  <c r="L420" i="1"/>
  <c r="M420" i="1"/>
  <c r="B419" i="1"/>
  <c r="N419" i="1"/>
  <c r="G419" i="1"/>
  <c r="L419" i="1"/>
  <c r="M419" i="1"/>
  <c r="B418" i="1"/>
  <c r="N418" i="1"/>
  <c r="G418" i="1"/>
  <c r="L418" i="1"/>
  <c r="M418" i="1"/>
  <c r="C417" i="1"/>
  <c r="E417" i="1"/>
  <c r="H417" i="1"/>
  <c r="J417" i="1"/>
  <c r="I417" i="1"/>
  <c r="B417" i="1"/>
  <c r="N417" i="1"/>
  <c r="G417" i="1"/>
  <c r="L417" i="1"/>
  <c r="M417" i="1"/>
  <c r="B416" i="1"/>
  <c r="N416" i="1"/>
  <c r="G416" i="1"/>
  <c r="L416" i="1"/>
  <c r="M416" i="1"/>
  <c r="B415" i="1"/>
  <c r="N415" i="1"/>
  <c r="G415" i="1"/>
  <c r="L415" i="1"/>
  <c r="M415" i="1"/>
  <c r="B414" i="1"/>
  <c r="N414" i="1"/>
  <c r="G414" i="1"/>
  <c r="L414" i="1"/>
  <c r="M414" i="1"/>
  <c r="C413" i="1"/>
  <c r="E413" i="1"/>
  <c r="H413" i="1"/>
  <c r="J413" i="1"/>
  <c r="I413" i="1"/>
  <c r="B413" i="1"/>
  <c r="N413" i="1"/>
  <c r="G413" i="1"/>
  <c r="L413" i="1"/>
  <c r="M413" i="1"/>
  <c r="B412" i="1"/>
  <c r="N412" i="1"/>
  <c r="G412" i="1"/>
  <c r="L412" i="1"/>
  <c r="M412" i="1"/>
  <c r="B411" i="1"/>
  <c r="N411" i="1"/>
  <c r="G411" i="1"/>
  <c r="L411" i="1"/>
  <c r="M411" i="1"/>
  <c r="C410" i="1"/>
  <c r="E410" i="1"/>
  <c r="H410" i="1"/>
  <c r="J410" i="1"/>
  <c r="I410" i="1"/>
  <c r="B410" i="1"/>
  <c r="N410" i="1"/>
  <c r="G410" i="1"/>
  <c r="L410" i="1"/>
  <c r="M410" i="1"/>
  <c r="G409" i="1"/>
  <c r="L409" i="1"/>
  <c r="M409" i="1"/>
  <c r="B409" i="1"/>
  <c r="G408" i="1"/>
  <c r="L408" i="1"/>
  <c r="M408" i="1"/>
  <c r="B408" i="1"/>
  <c r="G407" i="1"/>
  <c r="L407" i="1"/>
  <c r="M407" i="1"/>
  <c r="B407" i="1"/>
  <c r="G406" i="1"/>
  <c r="L406" i="1"/>
  <c r="M406" i="1"/>
  <c r="B406" i="1"/>
  <c r="G405" i="1"/>
  <c r="L405" i="1"/>
  <c r="M405" i="1"/>
  <c r="B405" i="1"/>
  <c r="G404" i="1"/>
  <c r="L404" i="1"/>
  <c r="M404" i="1"/>
  <c r="B404" i="1"/>
  <c r="G403" i="1"/>
  <c r="L403" i="1"/>
  <c r="M403" i="1"/>
  <c r="B403" i="1"/>
  <c r="G402" i="1"/>
  <c r="L402" i="1"/>
  <c r="M402" i="1"/>
  <c r="B402" i="1"/>
  <c r="G401" i="1"/>
  <c r="L401" i="1"/>
  <c r="M401" i="1"/>
  <c r="B401" i="1"/>
  <c r="G400" i="1"/>
  <c r="L400" i="1"/>
  <c r="M400" i="1"/>
  <c r="B400" i="1"/>
  <c r="G399" i="1"/>
  <c r="L399" i="1"/>
  <c r="M399" i="1"/>
  <c r="B399" i="1"/>
  <c r="G398" i="1"/>
  <c r="L398" i="1"/>
  <c r="M398" i="1"/>
  <c r="B398" i="1"/>
  <c r="G397" i="1"/>
  <c r="L397" i="1"/>
  <c r="M397" i="1"/>
  <c r="B397" i="1"/>
  <c r="G396" i="1"/>
  <c r="L396" i="1"/>
  <c r="M396" i="1"/>
  <c r="B396" i="1"/>
  <c r="G395" i="1"/>
  <c r="L395" i="1"/>
  <c r="M395" i="1"/>
  <c r="B395" i="1"/>
  <c r="G394" i="1"/>
  <c r="L394" i="1"/>
  <c r="M394" i="1"/>
  <c r="B394" i="1"/>
  <c r="G393" i="1"/>
  <c r="L393" i="1"/>
  <c r="M393" i="1"/>
  <c r="B393" i="1"/>
  <c r="G392" i="1"/>
  <c r="L392" i="1"/>
  <c r="M392" i="1"/>
  <c r="B392" i="1"/>
  <c r="B391" i="1"/>
  <c r="N391" i="1"/>
  <c r="G391" i="1"/>
  <c r="L391" i="1"/>
  <c r="M391" i="1"/>
  <c r="B390" i="1"/>
  <c r="N390" i="1"/>
  <c r="G390" i="1"/>
  <c r="L390" i="1"/>
  <c r="M390" i="1"/>
  <c r="B389" i="1"/>
  <c r="N389" i="1"/>
  <c r="G389" i="1"/>
  <c r="L389" i="1"/>
  <c r="M389" i="1"/>
  <c r="B388" i="1"/>
  <c r="N388" i="1"/>
  <c r="G388" i="1"/>
  <c r="L388" i="1"/>
  <c r="M388" i="1"/>
  <c r="B387" i="1"/>
  <c r="N387" i="1"/>
  <c r="G387" i="1"/>
  <c r="L387" i="1"/>
  <c r="M387" i="1"/>
  <c r="B386" i="1"/>
  <c r="N386" i="1"/>
  <c r="G386" i="1"/>
  <c r="L386" i="1"/>
  <c r="M386" i="1"/>
  <c r="B385" i="1"/>
  <c r="N385" i="1"/>
  <c r="G385" i="1"/>
  <c r="L385" i="1"/>
  <c r="M385" i="1"/>
  <c r="B384" i="1"/>
  <c r="N384" i="1"/>
  <c r="G384" i="1"/>
  <c r="L384" i="1"/>
  <c r="M384" i="1"/>
  <c r="B383" i="1"/>
  <c r="N383" i="1"/>
  <c r="G383" i="1"/>
  <c r="L383" i="1"/>
  <c r="M383" i="1"/>
  <c r="B382" i="1"/>
  <c r="N382" i="1"/>
  <c r="G382" i="1"/>
  <c r="L382" i="1"/>
  <c r="M382" i="1"/>
  <c r="B381" i="1"/>
  <c r="N381" i="1"/>
  <c r="G381" i="1"/>
  <c r="L381" i="1"/>
  <c r="M381" i="1"/>
  <c r="B380" i="1"/>
  <c r="N380" i="1"/>
  <c r="G380" i="1"/>
  <c r="L380" i="1"/>
  <c r="M380" i="1"/>
  <c r="B379" i="1"/>
  <c r="N379" i="1"/>
  <c r="G379" i="1"/>
  <c r="L379" i="1"/>
  <c r="M379" i="1"/>
  <c r="B378" i="1"/>
  <c r="N378" i="1"/>
  <c r="G378" i="1"/>
  <c r="L378" i="1"/>
  <c r="M378" i="1"/>
  <c r="B377" i="1"/>
  <c r="N377" i="1"/>
  <c r="G377" i="1"/>
  <c r="L377" i="1"/>
  <c r="M377" i="1"/>
  <c r="B376" i="1"/>
  <c r="N376" i="1"/>
  <c r="G376" i="1"/>
  <c r="L376" i="1"/>
  <c r="M376" i="1"/>
  <c r="B375" i="1"/>
  <c r="N375" i="1"/>
  <c r="G375" i="1"/>
  <c r="L375" i="1"/>
  <c r="M375" i="1"/>
  <c r="B374" i="1"/>
  <c r="N374" i="1"/>
  <c r="G374" i="1"/>
  <c r="L374" i="1"/>
  <c r="M374" i="1"/>
  <c r="G373" i="1"/>
  <c r="L373" i="1"/>
  <c r="M373" i="1"/>
  <c r="B373" i="1"/>
  <c r="G372" i="1"/>
  <c r="L372" i="1"/>
  <c r="M372" i="1"/>
  <c r="B372" i="1"/>
  <c r="G371" i="1"/>
  <c r="L371" i="1"/>
  <c r="M371" i="1"/>
  <c r="B371" i="1"/>
  <c r="B370" i="1"/>
  <c r="N370" i="1"/>
  <c r="G370" i="1"/>
  <c r="L370" i="1"/>
  <c r="M370" i="1"/>
  <c r="B369" i="1"/>
  <c r="N369" i="1"/>
  <c r="G369" i="1"/>
  <c r="L369" i="1"/>
  <c r="M369" i="1"/>
  <c r="B368" i="1"/>
  <c r="N368" i="1"/>
  <c r="G368" i="1"/>
  <c r="L368" i="1"/>
  <c r="M368" i="1"/>
  <c r="C367" i="1"/>
  <c r="E367" i="1"/>
  <c r="H367" i="1"/>
  <c r="J367" i="1"/>
  <c r="I367" i="1"/>
  <c r="B367" i="1"/>
  <c r="N367" i="1"/>
  <c r="G367" i="1"/>
  <c r="L367" i="1"/>
  <c r="M367" i="1"/>
  <c r="B366" i="1"/>
  <c r="N366" i="1"/>
  <c r="G366" i="1"/>
  <c r="L366" i="1"/>
  <c r="M366" i="1"/>
  <c r="B365" i="1"/>
  <c r="N365" i="1"/>
  <c r="G365" i="1"/>
  <c r="L365" i="1"/>
  <c r="M365" i="1"/>
  <c r="C364" i="1"/>
  <c r="E364" i="1"/>
  <c r="H364" i="1"/>
  <c r="J364" i="1"/>
  <c r="I364" i="1"/>
  <c r="B364" i="1"/>
  <c r="N364" i="1"/>
  <c r="G364" i="1"/>
  <c r="L364" i="1"/>
  <c r="M364" i="1"/>
  <c r="B363" i="1"/>
  <c r="N363" i="1"/>
  <c r="G363" i="1"/>
  <c r="L363" i="1"/>
  <c r="M363" i="1"/>
  <c r="B362" i="1"/>
  <c r="N362" i="1"/>
  <c r="G362" i="1"/>
  <c r="L362" i="1"/>
  <c r="M362" i="1"/>
  <c r="B361" i="1"/>
  <c r="N361" i="1"/>
  <c r="G361" i="1"/>
  <c r="L361" i="1"/>
  <c r="M361" i="1"/>
  <c r="C360" i="1"/>
  <c r="E360" i="1"/>
  <c r="H360" i="1"/>
  <c r="J360" i="1"/>
  <c r="I360" i="1"/>
  <c r="B360" i="1"/>
  <c r="N360" i="1"/>
  <c r="G360" i="1"/>
  <c r="L360" i="1"/>
  <c r="M360" i="1"/>
  <c r="B359" i="1"/>
  <c r="N359" i="1"/>
  <c r="G359" i="1"/>
  <c r="L359" i="1"/>
  <c r="M359" i="1"/>
  <c r="B358" i="1"/>
  <c r="N358" i="1"/>
  <c r="G358" i="1"/>
  <c r="L358" i="1"/>
  <c r="M358" i="1"/>
  <c r="C357" i="1"/>
  <c r="E357" i="1"/>
  <c r="H357" i="1"/>
  <c r="J357" i="1"/>
  <c r="I357" i="1"/>
  <c r="B357" i="1"/>
  <c r="N357" i="1"/>
  <c r="G357" i="1"/>
  <c r="L357" i="1"/>
  <c r="M357" i="1"/>
  <c r="B356" i="1"/>
  <c r="N356" i="1"/>
  <c r="G356" i="1"/>
  <c r="L356" i="1"/>
  <c r="M356" i="1"/>
  <c r="B355" i="1"/>
  <c r="N355" i="1"/>
  <c r="G355" i="1"/>
  <c r="L355" i="1"/>
  <c r="M355" i="1"/>
  <c r="B354" i="1"/>
  <c r="N354" i="1"/>
  <c r="G354" i="1"/>
  <c r="L354" i="1"/>
  <c r="M354" i="1"/>
  <c r="C353" i="1"/>
  <c r="E353" i="1"/>
  <c r="H353" i="1"/>
  <c r="J353" i="1"/>
  <c r="I353" i="1"/>
  <c r="B353" i="1"/>
  <c r="N353" i="1"/>
  <c r="G353" i="1"/>
  <c r="L353" i="1"/>
  <c r="M353" i="1"/>
  <c r="B352" i="1"/>
  <c r="N352" i="1"/>
  <c r="G352" i="1"/>
  <c r="L352" i="1"/>
  <c r="M352" i="1"/>
  <c r="B351" i="1"/>
  <c r="N351" i="1"/>
  <c r="G351" i="1"/>
  <c r="L351" i="1"/>
  <c r="M351" i="1"/>
  <c r="C350" i="1"/>
  <c r="E350" i="1"/>
  <c r="H350" i="1"/>
  <c r="J350" i="1"/>
  <c r="I350" i="1"/>
  <c r="B350" i="1"/>
  <c r="N350" i="1"/>
  <c r="G350" i="1"/>
  <c r="L350" i="1"/>
  <c r="M350" i="1"/>
  <c r="B349" i="1"/>
  <c r="N349" i="1"/>
  <c r="G349" i="1"/>
  <c r="L349" i="1"/>
  <c r="M349" i="1"/>
  <c r="B348" i="1"/>
  <c r="N348" i="1"/>
  <c r="G348" i="1"/>
  <c r="L348" i="1"/>
  <c r="M348" i="1"/>
  <c r="B347" i="1"/>
  <c r="N347" i="1"/>
  <c r="G347" i="1"/>
  <c r="L347" i="1"/>
  <c r="M347" i="1"/>
  <c r="C346" i="1"/>
  <c r="E346" i="1"/>
  <c r="H346" i="1"/>
  <c r="J346" i="1"/>
  <c r="I346" i="1"/>
  <c r="B346" i="1"/>
  <c r="N346" i="1"/>
  <c r="G346" i="1"/>
  <c r="L346" i="1"/>
  <c r="M346" i="1"/>
  <c r="B345" i="1"/>
  <c r="N345" i="1"/>
  <c r="G345" i="1"/>
  <c r="L345" i="1"/>
  <c r="M345" i="1"/>
  <c r="B344" i="1"/>
  <c r="N344" i="1"/>
  <c r="G344" i="1"/>
  <c r="L344" i="1"/>
  <c r="M344" i="1"/>
  <c r="C343" i="1"/>
  <c r="E343" i="1"/>
  <c r="H343" i="1"/>
  <c r="J343" i="1"/>
  <c r="I343" i="1"/>
  <c r="B343" i="1"/>
  <c r="N343" i="1"/>
  <c r="G343" i="1"/>
  <c r="L343" i="1"/>
  <c r="M343" i="1"/>
  <c r="B342" i="1"/>
  <c r="N342" i="1"/>
  <c r="G342" i="1"/>
  <c r="L342" i="1"/>
  <c r="M342" i="1"/>
  <c r="B341" i="1"/>
  <c r="N341" i="1"/>
  <c r="G341" i="1"/>
  <c r="L341" i="1"/>
  <c r="M341" i="1"/>
  <c r="B340" i="1"/>
  <c r="N340" i="1"/>
  <c r="G340" i="1"/>
  <c r="L340" i="1"/>
  <c r="M340" i="1"/>
  <c r="C339" i="1"/>
  <c r="E339" i="1"/>
  <c r="H339" i="1"/>
  <c r="J339" i="1"/>
  <c r="I339" i="1"/>
  <c r="B339" i="1"/>
  <c r="N339" i="1"/>
  <c r="G339" i="1"/>
  <c r="L339" i="1"/>
  <c r="M339" i="1"/>
  <c r="B338" i="1"/>
  <c r="N338" i="1"/>
  <c r="G338" i="1"/>
  <c r="L338" i="1"/>
  <c r="M338" i="1"/>
  <c r="B337" i="1"/>
  <c r="N337" i="1"/>
  <c r="G337" i="1"/>
  <c r="L337" i="1"/>
  <c r="M337" i="1"/>
  <c r="C336" i="1"/>
  <c r="E336" i="1"/>
  <c r="H336" i="1"/>
  <c r="J336" i="1"/>
  <c r="I336" i="1"/>
  <c r="B336" i="1"/>
  <c r="N336" i="1"/>
  <c r="G336" i="1"/>
  <c r="L336" i="1"/>
  <c r="M336" i="1"/>
  <c r="B335" i="1"/>
  <c r="N335" i="1"/>
  <c r="G335" i="1"/>
  <c r="L335" i="1"/>
  <c r="M335" i="1"/>
  <c r="B334" i="1"/>
  <c r="N334" i="1"/>
  <c r="G334" i="1"/>
  <c r="L334" i="1"/>
  <c r="M334" i="1"/>
  <c r="B333" i="1"/>
  <c r="N333" i="1"/>
  <c r="G333" i="1"/>
  <c r="L333" i="1"/>
  <c r="M333" i="1"/>
  <c r="C332" i="1"/>
  <c r="E332" i="1"/>
  <c r="H332" i="1"/>
  <c r="J332" i="1"/>
  <c r="I332" i="1"/>
  <c r="B332" i="1"/>
  <c r="N332" i="1"/>
  <c r="G332" i="1"/>
  <c r="L332" i="1"/>
  <c r="M332" i="1"/>
  <c r="B331" i="1"/>
  <c r="N331" i="1"/>
  <c r="G331" i="1"/>
  <c r="L331" i="1"/>
  <c r="M331" i="1"/>
  <c r="B330" i="1"/>
  <c r="N330" i="1"/>
  <c r="G330" i="1"/>
  <c r="L330" i="1"/>
  <c r="M330" i="1"/>
  <c r="C329" i="1"/>
  <c r="E329" i="1"/>
  <c r="H329" i="1"/>
  <c r="J329" i="1"/>
  <c r="I329" i="1"/>
  <c r="B329" i="1"/>
  <c r="N329" i="1"/>
  <c r="G329" i="1"/>
  <c r="L329" i="1"/>
  <c r="M329" i="1"/>
  <c r="B328" i="1"/>
  <c r="N328" i="1"/>
  <c r="G328" i="1"/>
  <c r="L328" i="1"/>
  <c r="M328" i="1"/>
  <c r="B327" i="1"/>
  <c r="N327" i="1"/>
  <c r="G327" i="1"/>
  <c r="L327" i="1"/>
  <c r="M327" i="1"/>
  <c r="B326" i="1"/>
  <c r="N326" i="1"/>
  <c r="G326" i="1"/>
  <c r="L326" i="1"/>
  <c r="M326" i="1"/>
  <c r="C325" i="1"/>
  <c r="E325" i="1"/>
  <c r="H325" i="1"/>
  <c r="J325" i="1"/>
  <c r="I325" i="1"/>
  <c r="B325" i="1"/>
  <c r="N325" i="1"/>
  <c r="G325" i="1"/>
  <c r="L325" i="1"/>
  <c r="M325" i="1"/>
  <c r="B324" i="1"/>
  <c r="N324" i="1"/>
  <c r="G324" i="1"/>
  <c r="L324" i="1"/>
  <c r="M324" i="1"/>
  <c r="B323" i="1"/>
  <c r="N323" i="1"/>
  <c r="G323" i="1"/>
  <c r="L323" i="1"/>
  <c r="M323" i="1"/>
  <c r="C322" i="1"/>
  <c r="E322" i="1"/>
  <c r="H322" i="1"/>
  <c r="J322" i="1"/>
  <c r="I322" i="1"/>
  <c r="B322" i="1"/>
  <c r="N322" i="1"/>
  <c r="G322" i="1"/>
  <c r="L322" i="1"/>
  <c r="M322" i="1"/>
  <c r="B321" i="1"/>
  <c r="N321" i="1"/>
  <c r="G321" i="1"/>
  <c r="L321" i="1"/>
  <c r="M321" i="1"/>
  <c r="B320" i="1"/>
  <c r="N320" i="1"/>
  <c r="G320" i="1"/>
  <c r="L320" i="1"/>
  <c r="M320" i="1"/>
  <c r="B319" i="1"/>
  <c r="N319" i="1"/>
  <c r="G319" i="1"/>
  <c r="L319" i="1"/>
  <c r="M319" i="1"/>
  <c r="C318" i="1"/>
  <c r="E318" i="1"/>
  <c r="H318" i="1"/>
  <c r="J318" i="1"/>
  <c r="I318" i="1"/>
  <c r="B318" i="1"/>
  <c r="N318" i="1"/>
  <c r="G318" i="1"/>
  <c r="L318" i="1"/>
  <c r="M318" i="1"/>
  <c r="B317" i="1"/>
  <c r="N317" i="1"/>
  <c r="G317" i="1"/>
  <c r="L317" i="1"/>
  <c r="M317" i="1"/>
  <c r="B316" i="1"/>
  <c r="N316" i="1"/>
  <c r="G316" i="1"/>
  <c r="L316" i="1"/>
  <c r="M316" i="1"/>
  <c r="C315" i="1"/>
  <c r="E315" i="1"/>
  <c r="H315" i="1"/>
  <c r="J315" i="1"/>
  <c r="I315" i="1"/>
  <c r="B315" i="1"/>
  <c r="N315" i="1"/>
  <c r="G315" i="1"/>
  <c r="L315" i="1"/>
  <c r="M315" i="1"/>
  <c r="B314" i="1"/>
  <c r="N314" i="1"/>
  <c r="G314" i="1"/>
  <c r="L314" i="1"/>
  <c r="M314" i="1"/>
  <c r="B313" i="1"/>
  <c r="N313" i="1"/>
  <c r="G313" i="1"/>
  <c r="L313" i="1"/>
  <c r="M313" i="1"/>
  <c r="B312" i="1"/>
  <c r="N312" i="1"/>
  <c r="G312" i="1"/>
  <c r="L312" i="1"/>
  <c r="M312" i="1"/>
  <c r="C311" i="1"/>
  <c r="E311" i="1"/>
  <c r="H311" i="1"/>
  <c r="J311" i="1"/>
  <c r="I311" i="1"/>
  <c r="B311" i="1"/>
  <c r="N311" i="1"/>
  <c r="G311" i="1"/>
  <c r="L311" i="1"/>
  <c r="M311" i="1"/>
  <c r="B310" i="1"/>
  <c r="N310" i="1"/>
  <c r="G310" i="1"/>
  <c r="L310" i="1"/>
  <c r="M310" i="1"/>
  <c r="B309" i="1"/>
  <c r="N309" i="1"/>
  <c r="G309" i="1"/>
  <c r="L309" i="1"/>
  <c r="M309" i="1"/>
  <c r="C308" i="1"/>
  <c r="E308" i="1"/>
  <c r="H308" i="1"/>
  <c r="J308" i="1"/>
  <c r="I308" i="1"/>
  <c r="B308" i="1"/>
  <c r="N308" i="1"/>
  <c r="G308" i="1"/>
  <c r="L308" i="1"/>
  <c r="M308" i="1"/>
  <c r="B307" i="1"/>
  <c r="N307" i="1"/>
  <c r="G307" i="1"/>
  <c r="L307" i="1"/>
  <c r="M307" i="1"/>
  <c r="B306" i="1"/>
  <c r="N306" i="1"/>
  <c r="G306" i="1"/>
  <c r="L306" i="1"/>
  <c r="M306" i="1"/>
  <c r="B305" i="1"/>
  <c r="N305" i="1"/>
  <c r="G305" i="1"/>
  <c r="L305" i="1"/>
  <c r="M305" i="1"/>
  <c r="C304" i="1"/>
  <c r="E304" i="1"/>
  <c r="H304" i="1"/>
  <c r="J304" i="1"/>
  <c r="I304" i="1"/>
  <c r="B304" i="1"/>
  <c r="N304" i="1"/>
  <c r="G304" i="1"/>
  <c r="L304" i="1"/>
  <c r="M304" i="1"/>
  <c r="B303" i="1"/>
  <c r="N303" i="1"/>
  <c r="G303" i="1"/>
  <c r="L303" i="1"/>
  <c r="M303" i="1"/>
  <c r="B302" i="1"/>
  <c r="N302" i="1"/>
  <c r="G302" i="1"/>
  <c r="L302" i="1"/>
  <c r="M302" i="1"/>
  <c r="C301" i="1"/>
  <c r="E301" i="1"/>
  <c r="H301" i="1"/>
  <c r="J301" i="1"/>
  <c r="I301" i="1"/>
  <c r="B301" i="1"/>
  <c r="N301" i="1"/>
  <c r="G301" i="1"/>
  <c r="L301" i="1"/>
  <c r="M301" i="1"/>
  <c r="B300" i="1"/>
  <c r="N300" i="1"/>
  <c r="G300" i="1"/>
  <c r="L300" i="1"/>
  <c r="M300" i="1"/>
  <c r="B299" i="1"/>
  <c r="N299" i="1"/>
  <c r="G299" i="1"/>
  <c r="L299" i="1"/>
  <c r="M299" i="1"/>
  <c r="B298" i="1"/>
  <c r="N298" i="1"/>
  <c r="G298" i="1"/>
  <c r="L298" i="1"/>
  <c r="M298" i="1"/>
  <c r="C297" i="1"/>
  <c r="E297" i="1"/>
  <c r="H297" i="1"/>
  <c r="J297" i="1"/>
  <c r="I297" i="1"/>
  <c r="B297" i="1"/>
  <c r="N297" i="1"/>
  <c r="G297" i="1"/>
  <c r="L297" i="1"/>
  <c r="M297" i="1"/>
  <c r="B296" i="1"/>
  <c r="N296" i="1"/>
  <c r="G296" i="1"/>
  <c r="L296" i="1"/>
  <c r="M296" i="1"/>
  <c r="B295" i="1"/>
  <c r="N295" i="1"/>
  <c r="G295" i="1"/>
  <c r="L295" i="1"/>
  <c r="M295" i="1"/>
  <c r="C294" i="1"/>
  <c r="E294" i="1"/>
  <c r="H294" i="1"/>
  <c r="J294" i="1"/>
  <c r="I294" i="1"/>
  <c r="B294" i="1"/>
  <c r="N294" i="1"/>
  <c r="G294" i="1"/>
  <c r="L294" i="1"/>
  <c r="M294" i="1"/>
  <c r="B293" i="1"/>
  <c r="N293" i="1"/>
  <c r="G293" i="1"/>
  <c r="L293" i="1"/>
  <c r="M293" i="1"/>
  <c r="B292" i="1"/>
  <c r="N292" i="1"/>
  <c r="G292" i="1"/>
  <c r="L292" i="1"/>
  <c r="M292" i="1"/>
  <c r="B291" i="1"/>
  <c r="N291" i="1"/>
  <c r="G291" i="1"/>
  <c r="L291" i="1"/>
  <c r="M291" i="1"/>
  <c r="C290" i="1"/>
  <c r="E290" i="1"/>
  <c r="H290" i="1"/>
  <c r="J290" i="1"/>
  <c r="I290" i="1"/>
  <c r="B290" i="1"/>
  <c r="N290" i="1"/>
  <c r="G290" i="1"/>
  <c r="L290" i="1"/>
  <c r="M290" i="1"/>
  <c r="B289" i="1"/>
  <c r="N289" i="1"/>
  <c r="G289" i="1"/>
  <c r="L289" i="1"/>
  <c r="M289" i="1"/>
  <c r="B288" i="1"/>
  <c r="N288" i="1"/>
  <c r="G288" i="1"/>
  <c r="L288" i="1"/>
  <c r="M288" i="1"/>
  <c r="C287" i="1"/>
  <c r="E287" i="1"/>
  <c r="H287" i="1"/>
  <c r="J287" i="1"/>
  <c r="I287" i="1"/>
  <c r="B287" i="1"/>
  <c r="N287" i="1"/>
  <c r="G287" i="1"/>
  <c r="L287" i="1"/>
  <c r="M287" i="1"/>
  <c r="B286" i="1"/>
  <c r="N286" i="1"/>
  <c r="G286" i="1"/>
  <c r="L286" i="1"/>
  <c r="M286" i="1"/>
  <c r="B285" i="1"/>
  <c r="N285" i="1"/>
  <c r="G285" i="1"/>
  <c r="L285" i="1"/>
  <c r="M285" i="1"/>
  <c r="B284" i="1"/>
  <c r="N284" i="1"/>
  <c r="G284" i="1"/>
  <c r="L284" i="1"/>
  <c r="M284" i="1"/>
  <c r="C283" i="1"/>
  <c r="E283" i="1"/>
  <c r="H283" i="1"/>
  <c r="J283" i="1"/>
  <c r="I283" i="1"/>
  <c r="B283" i="1"/>
  <c r="N283" i="1"/>
  <c r="G283" i="1"/>
  <c r="L283" i="1"/>
  <c r="M283" i="1"/>
  <c r="B282" i="1"/>
  <c r="N282" i="1"/>
  <c r="G282" i="1"/>
  <c r="L282" i="1"/>
  <c r="M282" i="1"/>
  <c r="B281" i="1"/>
  <c r="N281" i="1"/>
  <c r="G281" i="1"/>
  <c r="L281" i="1"/>
  <c r="M281" i="1"/>
  <c r="C280" i="1"/>
  <c r="E280" i="1"/>
  <c r="H280" i="1"/>
  <c r="J280" i="1"/>
  <c r="I280" i="1"/>
  <c r="B280" i="1"/>
  <c r="N280" i="1"/>
  <c r="G280" i="1"/>
  <c r="L280" i="1"/>
  <c r="M280" i="1"/>
  <c r="B279" i="1"/>
  <c r="N279" i="1"/>
  <c r="G279" i="1"/>
  <c r="L279" i="1"/>
  <c r="M279" i="1"/>
  <c r="B278" i="1"/>
  <c r="N278" i="1"/>
  <c r="G278" i="1"/>
  <c r="L278" i="1"/>
  <c r="M278" i="1"/>
  <c r="B277" i="1"/>
  <c r="N277" i="1"/>
  <c r="G277" i="1"/>
  <c r="L277" i="1"/>
  <c r="M277" i="1"/>
  <c r="C276" i="1"/>
  <c r="E276" i="1"/>
  <c r="H276" i="1"/>
  <c r="J276" i="1"/>
  <c r="I276" i="1"/>
  <c r="B276" i="1"/>
  <c r="N276" i="1"/>
  <c r="G276" i="1"/>
  <c r="L276" i="1"/>
  <c r="M276" i="1"/>
  <c r="B275" i="1"/>
  <c r="N275" i="1"/>
  <c r="G275" i="1"/>
  <c r="L275" i="1"/>
  <c r="M275" i="1"/>
  <c r="B274" i="1"/>
  <c r="N274" i="1"/>
  <c r="G274" i="1"/>
  <c r="L274" i="1"/>
  <c r="M274" i="1"/>
  <c r="C273" i="1"/>
  <c r="E273" i="1"/>
  <c r="H273" i="1"/>
  <c r="J273" i="1"/>
  <c r="I273" i="1"/>
  <c r="B273" i="1"/>
  <c r="N273" i="1"/>
  <c r="G273" i="1"/>
  <c r="L273" i="1"/>
  <c r="M273" i="1"/>
  <c r="B272" i="1"/>
  <c r="N272" i="1"/>
  <c r="G272" i="1"/>
  <c r="L272" i="1"/>
  <c r="M272" i="1"/>
  <c r="B271" i="1"/>
  <c r="N271" i="1"/>
  <c r="G271" i="1"/>
  <c r="L271" i="1"/>
  <c r="M271" i="1"/>
  <c r="B270" i="1"/>
  <c r="N270" i="1"/>
  <c r="G270" i="1"/>
  <c r="L270" i="1"/>
  <c r="M270" i="1"/>
  <c r="C269" i="1"/>
  <c r="E269" i="1"/>
  <c r="H269" i="1"/>
  <c r="J269" i="1"/>
  <c r="I269" i="1"/>
  <c r="B269" i="1"/>
  <c r="N269" i="1"/>
  <c r="G269" i="1"/>
  <c r="L269" i="1"/>
  <c r="M269" i="1"/>
  <c r="B268" i="1"/>
  <c r="N268" i="1"/>
  <c r="G268" i="1"/>
  <c r="L268" i="1"/>
  <c r="M268" i="1"/>
  <c r="B267" i="1"/>
  <c r="N267" i="1"/>
  <c r="G267" i="1"/>
  <c r="L267" i="1"/>
  <c r="M267" i="1"/>
  <c r="C266" i="1"/>
  <c r="E266" i="1"/>
  <c r="H266" i="1"/>
  <c r="J266" i="1"/>
  <c r="I266" i="1"/>
  <c r="B266" i="1"/>
  <c r="N266" i="1"/>
  <c r="G266" i="1"/>
  <c r="L266" i="1"/>
  <c r="M266" i="1"/>
  <c r="B265" i="1"/>
  <c r="N265" i="1"/>
  <c r="G265" i="1"/>
  <c r="L265" i="1"/>
  <c r="M265" i="1"/>
  <c r="B264" i="1"/>
  <c r="N264" i="1"/>
  <c r="G264" i="1"/>
  <c r="L264" i="1"/>
  <c r="M264" i="1"/>
  <c r="B263" i="1"/>
  <c r="N263" i="1"/>
  <c r="G263" i="1"/>
  <c r="L263" i="1"/>
  <c r="M263" i="1"/>
  <c r="B262" i="1"/>
  <c r="N262" i="1"/>
  <c r="G262" i="1"/>
  <c r="L262" i="1"/>
  <c r="M262" i="1"/>
  <c r="B261" i="1"/>
  <c r="N261" i="1"/>
  <c r="G261" i="1"/>
  <c r="L261" i="1"/>
  <c r="M261" i="1"/>
  <c r="B260" i="1"/>
  <c r="N260" i="1"/>
  <c r="G260" i="1"/>
  <c r="L260" i="1"/>
  <c r="M260" i="1"/>
  <c r="B259" i="1"/>
  <c r="N259" i="1"/>
  <c r="G259" i="1"/>
  <c r="L259" i="1"/>
  <c r="M259" i="1"/>
  <c r="B258" i="1"/>
  <c r="N258" i="1"/>
  <c r="G258" i="1"/>
  <c r="L258" i="1"/>
  <c r="M258" i="1"/>
  <c r="B257" i="1"/>
  <c r="N257" i="1"/>
  <c r="G257" i="1"/>
  <c r="L257" i="1"/>
  <c r="M257" i="1"/>
  <c r="B256" i="1"/>
  <c r="N256" i="1"/>
  <c r="G256" i="1"/>
  <c r="L256" i="1"/>
  <c r="M256" i="1"/>
  <c r="B255" i="1"/>
  <c r="N255" i="1"/>
  <c r="G255" i="1"/>
  <c r="L255" i="1"/>
  <c r="M255" i="1"/>
  <c r="B254" i="1"/>
  <c r="N254" i="1"/>
  <c r="G254" i="1"/>
  <c r="L254" i="1"/>
  <c r="M254" i="1"/>
  <c r="B253" i="1"/>
  <c r="N253" i="1"/>
  <c r="G253" i="1"/>
  <c r="L253" i="1"/>
  <c r="M253" i="1"/>
  <c r="C252" i="1"/>
  <c r="E252" i="1"/>
  <c r="H252" i="1"/>
  <c r="J252" i="1"/>
  <c r="I252" i="1"/>
  <c r="B252" i="1"/>
  <c r="N252" i="1"/>
  <c r="G252" i="1"/>
  <c r="L252" i="1"/>
  <c r="M252" i="1"/>
  <c r="B251" i="1"/>
  <c r="N251" i="1"/>
  <c r="G251" i="1"/>
  <c r="L251" i="1"/>
  <c r="M251" i="1"/>
  <c r="B250" i="1"/>
  <c r="N250" i="1"/>
  <c r="G250" i="1"/>
  <c r="L250" i="1"/>
  <c r="M250" i="1"/>
  <c r="C249" i="1"/>
  <c r="E249" i="1"/>
  <c r="H249" i="1"/>
  <c r="J249" i="1"/>
  <c r="I249" i="1"/>
  <c r="B249" i="1"/>
  <c r="N249" i="1"/>
  <c r="G249" i="1"/>
  <c r="L249" i="1"/>
  <c r="M249" i="1"/>
  <c r="B248" i="1"/>
  <c r="N248" i="1"/>
  <c r="G248" i="1"/>
  <c r="L248" i="1"/>
  <c r="M248" i="1"/>
  <c r="B247" i="1"/>
  <c r="N247" i="1"/>
  <c r="G247" i="1"/>
  <c r="L247" i="1"/>
  <c r="M247" i="1"/>
  <c r="B246" i="1"/>
  <c r="N246" i="1"/>
  <c r="G246" i="1"/>
  <c r="L246" i="1"/>
  <c r="M246" i="1"/>
  <c r="C245" i="1"/>
  <c r="E245" i="1"/>
  <c r="H245" i="1"/>
  <c r="J245" i="1"/>
  <c r="I245" i="1"/>
  <c r="B245" i="1"/>
  <c r="N245" i="1"/>
  <c r="G245" i="1"/>
  <c r="L245" i="1"/>
  <c r="M245" i="1"/>
  <c r="B244" i="1"/>
  <c r="N244" i="1"/>
  <c r="G244" i="1"/>
  <c r="L244" i="1"/>
  <c r="M244" i="1"/>
  <c r="B243" i="1"/>
  <c r="N243" i="1"/>
  <c r="G243" i="1"/>
  <c r="L243" i="1"/>
  <c r="M243" i="1"/>
  <c r="C242" i="1"/>
  <c r="E242" i="1"/>
  <c r="H242" i="1"/>
  <c r="J242" i="1"/>
  <c r="I242" i="1"/>
  <c r="B242" i="1"/>
  <c r="N242" i="1"/>
  <c r="G242" i="1"/>
  <c r="L242" i="1"/>
  <c r="M242" i="1"/>
  <c r="B241" i="1"/>
  <c r="N241" i="1"/>
  <c r="G241" i="1"/>
  <c r="L241" i="1"/>
  <c r="M241" i="1"/>
  <c r="B240" i="1"/>
  <c r="N240" i="1"/>
  <c r="G240" i="1"/>
  <c r="L240" i="1"/>
  <c r="M240" i="1"/>
  <c r="B239" i="1"/>
  <c r="N239" i="1"/>
  <c r="G239" i="1"/>
  <c r="L239" i="1"/>
  <c r="M239" i="1"/>
  <c r="C238" i="1"/>
  <c r="E238" i="1"/>
  <c r="H238" i="1"/>
  <c r="J238" i="1"/>
  <c r="I238" i="1"/>
  <c r="B238" i="1"/>
  <c r="N238" i="1"/>
  <c r="G238" i="1"/>
  <c r="L238" i="1"/>
  <c r="M238" i="1"/>
  <c r="B237" i="1"/>
  <c r="N237" i="1"/>
  <c r="G237" i="1"/>
  <c r="L237" i="1"/>
  <c r="M237" i="1"/>
  <c r="B236" i="1"/>
  <c r="N236" i="1"/>
  <c r="G236" i="1"/>
  <c r="L236" i="1"/>
  <c r="M236" i="1"/>
  <c r="C235" i="1"/>
  <c r="E235" i="1"/>
  <c r="H235" i="1"/>
  <c r="J235" i="1"/>
  <c r="I235" i="1"/>
  <c r="B235" i="1"/>
  <c r="N235" i="1"/>
  <c r="G235" i="1"/>
  <c r="L235" i="1"/>
  <c r="M235" i="1"/>
  <c r="B234" i="1"/>
  <c r="N234" i="1"/>
  <c r="G234" i="1"/>
  <c r="L234" i="1"/>
  <c r="M234" i="1"/>
  <c r="B233" i="1"/>
  <c r="N233" i="1"/>
  <c r="G233" i="1"/>
  <c r="L233" i="1"/>
  <c r="M233" i="1"/>
  <c r="B232" i="1"/>
  <c r="N232" i="1"/>
  <c r="G232" i="1"/>
  <c r="L232" i="1"/>
  <c r="M232" i="1"/>
  <c r="C231" i="1"/>
  <c r="E231" i="1"/>
  <c r="H231" i="1"/>
  <c r="J231" i="1"/>
  <c r="I231" i="1"/>
  <c r="B231" i="1"/>
  <c r="N231" i="1"/>
  <c r="G231" i="1"/>
  <c r="L231" i="1"/>
  <c r="M231" i="1"/>
  <c r="B230" i="1"/>
  <c r="N230" i="1"/>
  <c r="G230" i="1"/>
  <c r="L230" i="1"/>
  <c r="M230" i="1"/>
  <c r="B229" i="1"/>
  <c r="N229" i="1"/>
  <c r="G229" i="1"/>
  <c r="L229" i="1"/>
  <c r="M229" i="1"/>
  <c r="C228" i="1"/>
  <c r="E228" i="1"/>
  <c r="H228" i="1"/>
  <c r="J228" i="1"/>
  <c r="I228" i="1"/>
  <c r="B228" i="1"/>
  <c r="N228" i="1"/>
  <c r="G228" i="1"/>
  <c r="L228" i="1"/>
  <c r="M228" i="1"/>
  <c r="B227" i="1"/>
  <c r="N227" i="1"/>
  <c r="G227" i="1"/>
  <c r="L227" i="1"/>
  <c r="M227" i="1"/>
  <c r="B226" i="1"/>
  <c r="N226" i="1"/>
  <c r="G226" i="1"/>
  <c r="L226" i="1"/>
  <c r="M226" i="1"/>
  <c r="B225" i="1"/>
  <c r="N225" i="1"/>
  <c r="G225" i="1"/>
  <c r="L225" i="1"/>
  <c r="M225" i="1"/>
  <c r="C224" i="1"/>
  <c r="E224" i="1"/>
  <c r="H224" i="1"/>
  <c r="J224" i="1"/>
  <c r="I224" i="1"/>
  <c r="B224" i="1"/>
  <c r="N224" i="1"/>
  <c r="G224" i="1"/>
  <c r="L224" i="1"/>
  <c r="M224" i="1"/>
  <c r="B223" i="1"/>
  <c r="N223" i="1"/>
  <c r="G223" i="1"/>
  <c r="L223" i="1"/>
  <c r="M223" i="1"/>
  <c r="B222" i="1"/>
  <c r="N222" i="1"/>
  <c r="G222" i="1"/>
  <c r="L222" i="1"/>
  <c r="M222" i="1"/>
  <c r="C221" i="1"/>
  <c r="E221" i="1"/>
  <c r="H221" i="1"/>
  <c r="J221" i="1"/>
  <c r="I221" i="1"/>
  <c r="B221" i="1"/>
  <c r="N221" i="1"/>
  <c r="G221" i="1"/>
  <c r="L221" i="1"/>
  <c r="M221" i="1"/>
  <c r="B220" i="1"/>
  <c r="N220" i="1"/>
  <c r="G220" i="1"/>
  <c r="L220" i="1"/>
  <c r="M220" i="1"/>
  <c r="B219" i="1"/>
  <c r="N219" i="1"/>
  <c r="G219" i="1"/>
  <c r="L219" i="1"/>
  <c r="M219" i="1"/>
  <c r="B218" i="1"/>
  <c r="N218" i="1"/>
  <c r="G218" i="1"/>
  <c r="L218" i="1"/>
  <c r="M218" i="1"/>
  <c r="C217" i="1"/>
  <c r="E217" i="1"/>
  <c r="H217" i="1"/>
  <c r="J217" i="1"/>
  <c r="I217" i="1"/>
  <c r="B217" i="1"/>
  <c r="N217" i="1"/>
  <c r="G217" i="1"/>
  <c r="L217" i="1"/>
  <c r="M217" i="1"/>
  <c r="B216" i="1"/>
  <c r="N216" i="1"/>
  <c r="G216" i="1"/>
  <c r="L216" i="1"/>
  <c r="M216" i="1"/>
  <c r="B215" i="1"/>
  <c r="N215" i="1"/>
  <c r="G215" i="1"/>
  <c r="L215" i="1"/>
  <c r="M215" i="1"/>
  <c r="C214" i="1"/>
  <c r="E214" i="1"/>
  <c r="H214" i="1"/>
  <c r="J214" i="1"/>
  <c r="I214" i="1"/>
  <c r="B214" i="1"/>
  <c r="N214" i="1"/>
  <c r="G214" i="1"/>
  <c r="L214" i="1"/>
  <c r="M214" i="1"/>
  <c r="B213" i="1"/>
  <c r="N213" i="1"/>
  <c r="G213" i="1"/>
  <c r="L213" i="1"/>
  <c r="M213" i="1"/>
  <c r="B212" i="1"/>
  <c r="N212" i="1"/>
  <c r="G212" i="1"/>
  <c r="L212" i="1"/>
  <c r="M212" i="1"/>
  <c r="B211" i="1"/>
  <c r="N211" i="1"/>
  <c r="G211" i="1"/>
  <c r="L211" i="1"/>
  <c r="M211" i="1"/>
  <c r="C210" i="1"/>
  <c r="E210" i="1"/>
  <c r="H210" i="1"/>
  <c r="J210" i="1"/>
  <c r="I210" i="1"/>
  <c r="B210" i="1"/>
  <c r="N210" i="1"/>
  <c r="G210" i="1"/>
  <c r="L210" i="1"/>
  <c r="M210" i="1"/>
  <c r="B209" i="1"/>
  <c r="N209" i="1"/>
  <c r="G209" i="1"/>
  <c r="L209" i="1"/>
  <c r="M209" i="1"/>
  <c r="B208" i="1"/>
  <c r="N208" i="1"/>
  <c r="G208" i="1"/>
  <c r="L208" i="1"/>
  <c r="M208" i="1"/>
  <c r="C207" i="1"/>
  <c r="E207" i="1"/>
  <c r="H207" i="1"/>
  <c r="J207" i="1"/>
  <c r="I207" i="1"/>
  <c r="B207" i="1"/>
  <c r="N207" i="1"/>
  <c r="G207" i="1"/>
  <c r="L207" i="1"/>
  <c r="M207" i="1"/>
  <c r="B206" i="1"/>
  <c r="N206" i="1"/>
  <c r="G206" i="1"/>
  <c r="L206" i="1"/>
  <c r="M206" i="1"/>
  <c r="B205" i="1"/>
  <c r="N205" i="1"/>
  <c r="G205" i="1"/>
  <c r="L205" i="1"/>
  <c r="M205" i="1"/>
  <c r="B204" i="1"/>
  <c r="N204" i="1"/>
  <c r="G204" i="1"/>
  <c r="L204" i="1"/>
  <c r="M204" i="1"/>
  <c r="C203" i="1"/>
  <c r="E203" i="1"/>
  <c r="H203" i="1"/>
  <c r="J203" i="1"/>
  <c r="I203" i="1"/>
  <c r="B203" i="1"/>
  <c r="N203" i="1"/>
  <c r="G203" i="1"/>
  <c r="L203" i="1"/>
  <c r="M203" i="1"/>
  <c r="B202" i="1"/>
  <c r="N202" i="1"/>
  <c r="G202" i="1"/>
  <c r="L202" i="1"/>
  <c r="M202" i="1"/>
  <c r="B201" i="1"/>
  <c r="N201" i="1"/>
  <c r="G201" i="1"/>
  <c r="L201" i="1"/>
  <c r="M201" i="1"/>
  <c r="C200" i="1"/>
  <c r="E200" i="1"/>
  <c r="H200" i="1"/>
  <c r="J200" i="1"/>
  <c r="I200" i="1"/>
  <c r="B200" i="1"/>
  <c r="N200" i="1"/>
  <c r="G200" i="1"/>
  <c r="L200" i="1"/>
  <c r="M200" i="1"/>
  <c r="B199" i="1"/>
  <c r="N199" i="1"/>
  <c r="G199" i="1"/>
  <c r="L199" i="1"/>
  <c r="M199" i="1"/>
  <c r="B198" i="1"/>
  <c r="N198" i="1"/>
  <c r="G198" i="1"/>
  <c r="L198" i="1"/>
  <c r="M198" i="1"/>
  <c r="B197" i="1"/>
  <c r="N197" i="1"/>
  <c r="G197" i="1"/>
  <c r="L197" i="1"/>
  <c r="M197" i="1"/>
  <c r="C196" i="1"/>
  <c r="E196" i="1"/>
  <c r="H196" i="1"/>
  <c r="J196" i="1"/>
  <c r="I196" i="1"/>
  <c r="B196" i="1"/>
  <c r="N196" i="1"/>
  <c r="G196" i="1"/>
  <c r="L196" i="1"/>
  <c r="M196" i="1"/>
  <c r="B195" i="1"/>
  <c r="N195" i="1"/>
  <c r="G195" i="1"/>
  <c r="L195" i="1"/>
  <c r="M195" i="1"/>
  <c r="B194" i="1"/>
  <c r="N194" i="1"/>
  <c r="G194" i="1"/>
  <c r="L194" i="1"/>
  <c r="M194" i="1"/>
  <c r="C193" i="1"/>
  <c r="E193" i="1"/>
  <c r="H193" i="1"/>
  <c r="J193" i="1"/>
  <c r="I193" i="1"/>
  <c r="B193" i="1"/>
  <c r="N193" i="1"/>
  <c r="G193" i="1"/>
  <c r="L193" i="1"/>
  <c r="M193" i="1"/>
  <c r="B192" i="1"/>
  <c r="N192" i="1"/>
  <c r="G192" i="1"/>
  <c r="L192" i="1"/>
  <c r="M192" i="1"/>
  <c r="B191" i="1"/>
  <c r="N191" i="1"/>
  <c r="G191" i="1"/>
  <c r="L191" i="1"/>
  <c r="M191" i="1"/>
  <c r="B190" i="1"/>
  <c r="N190" i="1"/>
  <c r="G190" i="1"/>
  <c r="L190" i="1"/>
  <c r="M190" i="1"/>
  <c r="C189" i="1"/>
  <c r="E189" i="1"/>
  <c r="H189" i="1"/>
  <c r="J189" i="1"/>
  <c r="I189" i="1"/>
  <c r="B189" i="1"/>
  <c r="N189" i="1"/>
  <c r="G189" i="1"/>
  <c r="L189" i="1"/>
  <c r="M189" i="1"/>
  <c r="B188" i="1"/>
  <c r="N188" i="1"/>
  <c r="G188" i="1"/>
  <c r="L188" i="1"/>
  <c r="M188" i="1"/>
  <c r="B187" i="1"/>
  <c r="N187" i="1"/>
  <c r="G187" i="1"/>
  <c r="L187" i="1"/>
  <c r="M187" i="1"/>
  <c r="C186" i="1"/>
  <c r="E186" i="1"/>
  <c r="H186" i="1"/>
  <c r="J186" i="1"/>
  <c r="I186" i="1"/>
  <c r="B186" i="1"/>
  <c r="N186" i="1"/>
  <c r="G186" i="1"/>
  <c r="L186" i="1"/>
  <c r="M186" i="1"/>
  <c r="B185" i="1"/>
  <c r="N185" i="1"/>
  <c r="G185" i="1"/>
  <c r="L185" i="1"/>
  <c r="M185" i="1"/>
  <c r="B184" i="1"/>
  <c r="N184" i="1"/>
  <c r="G184" i="1"/>
  <c r="L184" i="1"/>
  <c r="M184" i="1"/>
  <c r="B183" i="1"/>
  <c r="N183" i="1"/>
  <c r="G183" i="1"/>
  <c r="L183" i="1"/>
  <c r="M183" i="1"/>
  <c r="C182" i="1"/>
  <c r="E182" i="1"/>
  <c r="H182" i="1"/>
  <c r="J182" i="1"/>
  <c r="I182" i="1"/>
  <c r="B182" i="1"/>
  <c r="N182" i="1"/>
  <c r="G182" i="1"/>
  <c r="L182" i="1"/>
  <c r="M182" i="1"/>
  <c r="B181" i="1"/>
  <c r="N181" i="1"/>
  <c r="G181" i="1"/>
  <c r="L181" i="1"/>
  <c r="M181" i="1"/>
  <c r="B180" i="1"/>
  <c r="N180" i="1"/>
  <c r="G180" i="1"/>
  <c r="L180" i="1"/>
  <c r="M180" i="1"/>
  <c r="C179" i="1"/>
  <c r="E179" i="1"/>
  <c r="H179" i="1"/>
  <c r="J179" i="1"/>
  <c r="I179" i="1"/>
  <c r="B179" i="1"/>
  <c r="N179" i="1"/>
  <c r="G179" i="1"/>
  <c r="L179" i="1"/>
  <c r="M179" i="1"/>
  <c r="B178" i="1"/>
  <c r="N178" i="1"/>
  <c r="G178" i="1"/>
  <c r="L178" i="1"/>
  <c r="M178" i="1"/>
  <c r="B177" i="1"/>
  <c r="N177" i="1"/>
  <c r="G177" i="1"/>
  <c r="L177" i="1"/>
  <c r="M177" i="1"/>
  <c r="B176" i="1"/>
  <c r="N176" i="1"/>
  <c r="G176" i="1"/>
  <c r="L176" i="1"/>
  <c r="M176" i="1"/>
  <c r="C175" i="1"/>
  <c r="E175" i="1"/>
  <c r="H175" i="1"/>
  <c r="J175" i="1"/>
  <c r="I175" i="1"/>
  <c r="B175" i="1"/>
  <c r="N175" i="1"/>
  <c r="G175" i="1"/>
  <c r="L175" i="1"/>
  <c r="M175" i="1"/>
  <c r="B174" i="1"/>
  <c r="N174" i="1"/>
  <c r="G174" i="1"/>
  <c r="L174" i="1"/>
  <c r="M174" i="1"/>
  <c r="B173" i="1"/>
  <c r="N173" i="1"/>
  <c r="G173" i="1"/>
  <c r="L173" i="1"/>
  <c r="M173" i="1"/>
  <c r="C172" i="1"/>
  <c r="E172" i="1"/>
  <c r="H172" i="1"/>
  <c r="J172" i="1"/>
  <c r="I172" i="1"/>
  <c r="B172" i="1"/>
  <c r="N172" i="1"/>
  <c r="G172" i="1"/>
  <c r="L172" i="1"/>
  <c r="M172" i="1"/>
  <c r="B171" i="1"/>
  <c r="N171" i="1"/>
  <c r="G171" i="1"/>
  <c r="L171" i="1"/>
  <c r="M171" i="1"/>
  <c r="B170" i="1"/>
  <c r="N170" i="1"/>
  <c r="G170" i="1"/>
  <c r="L170" i="1"/>
  <c r="M170" i="1"/>
  <c r="B169" i="1"/>
  <c r="N169" i="1"/>
  <c r="G169" i="1"/>
  <c r="L169" i="1"/>
  <c r="M169" i="1"/>
  <c r="C168" i="1"/>
  <c r="E168" i="1"/>
  <c r="H168" i="1"/>
  <c r="J168" i="1"/>
  <c r="I168" i="1"/>
  <c r="B168" i="1"/>
  <c r="N168" i="1"/>
  <c r="G168" i="1"/>
  <c r="L168" i="1"/>
  <c r="M168" i="1"/>
  <c r="B167" i="1"/>
  <c r="N167" i="1"/>
  <c r="G167" i="1"/>
  <c r="L167" i="1"/>
  <c r="M167" i="1"/>
  <c r="B166" i="1"/>
  <c r="N166" i="1"/>
  <c r="G166" i="1"/>
  <c r="L166" i="1"/>
  <c r="M166" i="1"/>
  <c r="C165" i="1"/>
  <c r="E165" i="1"/>
  <c r="H165" i="1"/>
  <c r="J165" i="1"/>
  <c r="I165" i="1"/>
  <c r="B165" i="1"/>
  <c r="N165" i="1"/>
  <c r="G165" i="1"/>
  <c r="L165" i="1"/>
  <c r="M165" i="1"/>
  <c r="B164" i="1"/>
  <c r="N164" i="1"/>
  <c r="G164" i="1"/>
  <c r="L164" i="1"/>
  <c r="M164" i="1"/>
  <c r="B163" i="1"/>
  <c r="N163" i="1"/>
  <c r="G163" i="1"/>
  <c r="L163" i="1"/>
  <c r="M163" i="1"/>
  <c r="B162" i="1"/>
  <c r="N162" i="1"/>
  <c r="G162" i="1"/>
  <c r="L162" i="1"/>
  <c r="M162" i="1"/>
  <c r="C161" i="1"/>
  <c r="E161" i="1"/>
  <c r="H161" i="1"/>
  <c r="J161" i="1"/>
  <c r="I161" i="1"/>
  <c r="B161" i="1"/>
  <c r="N161" i="1"/>
  <c r="G161" i="1"/>
  <c r="L161" i="1"/>
  <c r="M161" i="1"/>
  <c r="B160" i="1"/>
  <c r="N160" i="1"/>
  <c r="G160" i="1"/>
  <c r="L160" i="1"/>
  <c r="M160" i="1"/>
  <c r="B159" i="1"/>
  <c r="N159" i="1"/>
  <c r="G159" i="1"/>
  <c r="L159" i="1"/>
  <c r="M159" i="1"/>
  <c r="C158" i="1"/>
  <c r="E158" i="1"/>
  <c r="H158" i="1"/>
  <c r="J158" i="1"/>
  <c r="I158" i="1"/>
  <c r="B158" i="1"/>
  <c r="N158" i="1"/>
  <c r="G158" i="1"/>
  <c r="L158" i="1"/>
  <c r="M158" i="1"/>
  <c r="B157" i="1"/>
  <c r="N157" i="1"/>
  <c r="G157" i="1"/>
  <c r="L157" i="1"/>
  <c r="M157" i="1"/>
  <c r="B156" i="1"/>
  <c r="N156" i="1"/>
  <c r="G156" i="1"/>
  <c r="L156" i="1"/>
  <c r="M156" i="1"/>
  <c r="B155" i="1"/>
  <c r="N155" i="1"/>
  <c r="G155" i="1"/>
  <c r="L155" i="1"/>
  <c r="M155" i="1"/>
  <c r="B154" i="1"/>
  <c r="N154" i="1"/>
  <c r="G154" i="1"/>
  <c r="L154" i="1"/>
  <c r="M154" i="1"/>
  <c r="B153" i="1"/>
  <c r="N153" i="1"/>
  <c r="G153" i="1"/>
  <c r="L153" i="1"/>
  <c r="M153" i="1"/>
  <c r="B152" i="1"/>
  <c r="N152" i="1"/>
  <c r="G152" i="1"/>
  <c r="L152" i="1"/>
  <c r="M152" i="1"/>
  <c r="B151" i="1"/>
  <c r="N151" i="1"/>
  <c r="G151" i="1"/>
  <c r="L151" i="1"/>
  <c r="M151" i="1"/>
  <c r="B150" i="1"/>
  <c r="N150" i="1"/>
  <c r="G150" i="1"/>
  <c r="L150" i="1"/>
  <c r="M150" i="1"/>
  <c r="B149" i="1"/>
  <c r="N149" i="1"/>
  <c r="G149" i="1"/>
  <c r="L149" i="1"/>
  <c r="M149" i="1"/>
  <c r="B148" i="1"/>
  <c r="N148" i="1"/>
  <c r="G148" i="1"/>
  <c r="L148" i="1"/>
  <c r="M148" i="1"/>
  <c r="B147" i="1"/>
  <c r="N147" i="1"/>
  <c r="G147" i="1"/>
  <c r="L147" i="1"/>
  <c r="M147" i="1"/>
  <c r="B146" i="1"/>
  <c r="N146" i="1"/>
  <c r="G146" i="1"/>
  <c r="L146" i="1"/>
  <c r="M146" i="1"/>
  <c r="C145" i="1"/>
  <c r="E145" i="1"/>
  <c r="H145" i="1"/>
  <c r="J145" i="1"/>
  <c r="I145" i="1"/>
  <c r="B145" i="1"/>
  <c r="N145" i="1"/>
  <c r="G145" i="1"/>
  <c r="L145" i="1"/>
  <c r="M145" i="1"/>
  <c r="B144" i="1"/>
  <c r="N144" i="1"/>
  <c r="G144" i="1"/>
  <c r="L144" i="1"/>
  <c r="M144" i="1"/>
  <c r="B143" i="1"/>
  <c r="N143" i="1"/>
  <c r="G143" i="1"/>
  <c r="L143" i="1"/>
  <c r="M143" i="1"/>
  <c r="C142" i="1"/>
  <c r="E142" i="1"/>
  <c r="H142" i="1"/>
  <c r="J142" i="1"/>
  <c r="I142" i="1"/>
  <c r="B142" i="1"/>
  <c r="N142" i="1"/>
  <c r="G142" i="1"/>
  <c r="L142" i="1"/>
  <c r="M142" i="1"/>
  <c r="B141" i="1"/>
  <c r="N141" i="1"/>
  <c r="G141" i="1"/>
  <c r="L141" i="1"/>
  <c r="M141" i="1"/>
  <c r="B140" i="1"/>
  <c r="N140" i="1"/>
  <c r="G140" i="1"/>
  <c r="L140" i="1"/>
  <c r="M140" i="1"/>
  <c r="B139" i="1"/>
  <c r="N139" i="1"/>
  <c r="G139" i="1"/>
  <c r="L139" i="1"/>
  <c r="M139" i="1"/>
  <c r="C138" i="1"/>
  <c r="E138" i="1"/>
  <c r="H138" i="1"/>
  <c r="J138" i="1"/>
  <c r="I138" i="1"/>
  <c r="B138" i="1"/>
  <c r="N138" i="1"/>
  <c r="G138" i="1"/>
  <c r="L138" i="1"/>
  <c r="M138" i="1"/>
  <c r="B137" i="1"/>
  <c r="N137" i="1"/>
  <c r="G137" i="1"/>
  <c r="L137" i="1"/>
  <c r="M137" i="1"/>
  <c r="B136" i="1"/>
  <c r="N136" i="1"/>
  <c r="G136" i="1"/>
  <c r="L136" i="1"/>
  <c r="M136" i="1"/>
  <c r="C135" i="1"/>
  <c r="E135" i="1"/>
  <c r="H135" i="1"/>
  <c r="J135" i="1"/>
  <c r="I135" i="1"/>
  <c r="B135" i="1"/>
  <c r="N135" i="1"/>
  <c r="G135" i="1"/>
  <c r="L135" i="1"/>
  <c r="M135" i="1"/>
  <c r="B134" i="1"/>
  <c r="N134" i="1"/>
  <c r="G134" i="1"/>
  <c r="L134" i="1"/>
  <c r="M134" i="1"/>
  <c r="B133" i="1"/>
  <c r="N133" i="1"/>
  <c r="G133" i="1"/>
  <c r="L133" i="1"/>
  <c r="M133" i="1"/>
  <c r="B132" i="1"/>
  <c r="N132" i="1"/>
  <c r="G132" i="1"/>
  <c r="L132" i="1"/>
  <c r="M132" i="1"/>
  <c r="C131" i="1"/>
  <c r="E131" i="1"/>
  <c r="H131" i="1"/>
  <c r="J131" i="1"/>
  <c r="I131" i="1"/>
  <c r="B131" i="1"/>
  <c r="N131" i="1"/>
  <c r="G131" i="1"/>
  <c r="L131" i="1"/>
  <c r="M131" i="1"/>
  <c r="B130" i="1"/>
  <c r="N130" i="1"/>
  <c r="G130" i="1"/>
  <c r="L130" i="1"/>
  <c r="M130" i="1"/>
  <c r="B129" i="1"/>
  <c r="N129" i="1"/>
  <c r="G129" i="1"/>
  <c r="L129" i="1"/>
  <c r="M129" i="1"/>
  <c r="C128" i="1"/>
  <c r="E128" i="1"/>
  <c r="H128" i="1"/>
  <c r="J128" i="1"/>
  <c r="I128" i="1"/>
  <c r="B128" i="1"/>
  <c r="N128" i="1"/>
  <c r="G128" i="1"/>
  <c r="L128" i="1"/>
  <c r="M128" i="1"/>
  <c r="B127" i="1"/>
  <c r="N127" i="1"/>
  <c r="G127" i="1"/>
  <c r="L127" i="1"/>
  <c r="M127" i="1"/>
  <c r="B126" i="1"/>
  <c r="N126" i="1"/>
  <c r="G126" i="1"/>
  <c r="L126" i="1"/>
  <c r="M126" i="1"/>
  <c r="B125" i="1"/>
  <c r="N125" i="1"/>
  <c r="G125" i="1"/>
  <c r="L125" i="1"/>
  <c r="M125" i="1"/>
  <c r="C124" i="1"/>
  <c r="E124" i="1"/>
  <c r="H124" i="1"/>
  <c r="J124" i="1"/>
  <c r="I124" i="1"/>
  <c r="B124" i="1"/>
  <c r="N124" i="1"/>
  <c r="G124" i="1"/>
  <c r="L124" i="1"/>
  <c r="M124" i="1"/>
  <c r="B123" i="1"/>
  <c r="N123" i="1"/>
  <c r="G123" i="1"/>
  <c r="L123" i="1"/>
  <c r="M123" i="1"/>
  <c r="B122" i="1"/>
  <c r="N122" i="1"/>
  <c r="G122" i="1"/>
  <c r="L122" i="1"/>
  <c r="M122" i="1"/>
  <c r="C121" i="1"/>
  <c r="E121" i="1"/>
  <c r="H121" i="1"/>
  <c r="J121" i="1"/>
  <c r="I121" i="1"/>
  <c r="B121" i="1"/>
  <c r="N121" i="1"/>
  <c r="G121" i="1"/>
  <c r="L121" i="1"/>
  <c r="M121" i="1"/>
  <c r="B120" i="1"/>
  <c r="N120" i="1"/>
  <c r="G120" i="1"/>
  <c r="L120" i="1"/>
  <c r="M120" i="1"/>
  <c r="B119" i="1"/>
  <c r="N119" i="1"/>
  <c r="G119" i="1"/>
  <c r="L119" i="1"/>
  <c r="M119" i="1"/>
  <c r="B118" i="1"/>
  <c r="N118" i="1"/>
  <c r="G118" i="1"/>
  <c r="L118" i="1"/>
  <c r="M118" i="1"/>
  <c r="C117" i="1"/>
  <c r="E117" i="1"/>
  <c r="H117" i="1"/>
  <c r="J117" i="1"/>
  <c r="I117" i="1"/>
  <c r="B117" i="1"/>
  <c r="N117" i="1"/>
  <c r="G117" i="1"/>
  <c r="L117" i="1"/>
  <c r="M117" i="1"/>
  <c r="B116" i="1"/>
  <c r="N116" i="1"/>
  <c r="G116" i="1"/>
  <c r="L116" i="1"/>
  <c r="M116" i="1"/>
  <c r="B115" i="1"/>
  <c r="N115" i="1"/>
  <c r="G115" i="1"/>
  <c r="L115" i="1"/>
  <c r="M115" i="1"/>
  <c r="C114" i="1"/>
  <c r="E114" i="1"/>
  <c r="H114" i="1"/>
  <c r="J114" i="1"/>
  <c r="I114" i="1"/>
  <c r="B114" i="1"/>
  <c r="N114" i="1"/>
  <c r="G114" i="1"/>
  <c r="L114" i="1"/>
  <c r="M114" i="1"/>
  <c r="B113" i="1"/>
  <c r="N113" i="1"/>
  <c r="G113" i="1"/>
  <c r="L113" i="1"/>
  <c r="M113" i="1"/>
  <c r="B112" i="1"/>
  <c r="N112" i="1"/>
  <c r="G112" i="1"/>
  <c r="L112" i="1"/>
  <c r="M112" i="1"/>
  <c r="B111" i="1"/>
  <c r="N111" i="1"/>
  <c r="G111" i="1"/>
  <c r="L111" i="1"/>
  <c r="M111" i="1"/>
  <c r="C110" i="1"/>
  <c r="E110" i="1"/>
  <c r="H110" i="1"/>
  <c r="J110" i="1"/>
  <c r="I110" i="1"/>
  <c r="B110" i="1"/>
  <c r="N110" i="1"/>
  <c r="G110" i="1"/>
  <c r="L110" i="1"/>
  <c r="M110" i="1"/>
  <c r="B109" i="1"/>
  <c r="N109" i="1"/>
  <c r="G109" i="1"/>
  <c r="L109" i="1"/>
  <c r="M109" i="1"/>
  <c r="B108" i="1"/>
  <c r="N108" i="1"/>
  <c r="G108" i="1"/>
  <c r="L108" i="1"/>
  <c r="M108" i="1"/>
  <c r="C107" i="1"/>
  <c r="E107" i="1"/>
  <c r="H107" i="1"/>
  <c r="J107" i="1"/>
  <c r="I107" i="1"/>
  <c r="B107" i="1"/>
  <c r="N107" i="1"/>
  <c r="G107" i="1"/>
  <c r="L107" i="1"/>
  <c r="M107" i="1"/>
  <c r="B106" i="1"/>
  <c r="N106" i="1"/>
  <c r="G106" i="1"/>
  <c r="L106" i="1"/>
  <c r="M106" i="1"/>
  <c r="B105" i="1"/>
  <c r="N105" i="1"/>
  <c r="G105" i="1"/>
  <c r="L105" i="1"/>
  <c r="M105" i="1"/>
  <c r="B104" i="1"/>
  <c r="N104" i="1"/>
  <c r="G104" i="1"/>
  <c r="L104" i="1"/>
  <c r="M104" i="1"/>
  <c r="C103" i="1"/>
  <c r="E103" i="1"/>
  <c r="H103" i="1"/>
  <c r="J103" i="1"/>
  <c r="I103" i="1"/>
  <c r="B103" i="1"/>
  <c r="N103" i="1"/>
  <c r="G103" i="1"/>
  <c r="L103" i="1"/>
  <c r="M103" i="1"/>
  <c r="B102" i="1"/>
  <c r="N102" i="1"/>
  <c r="G102" i="1"/>
  <c r="L102" i="1"/>
  <c r="M102" i="1"/>
  <c r="B101" i="1"/>
  <c r="N101" i="1"/>
  <c r="G101" i="1"/>
  <c r="L101" i="1"/>
  <c r="M101" i="1"/>
  <c r="C100" i="1"/>
  <c r="E100" i="1"/>
  <c r="H100" i="1"/>
  <c r="J100" i="1"/>
  <c r="I100" i="1"/>
  <c r="B100" i="1"/>
  <c r="N100" i="1"/>
  <c r="G100" i="1"/>
  <c r="L100" i="1"/>
  <c r="M100" i="1"/>
  <c r="B99" i="1"/>
  <c r="N99" i="1"/>
  <c r="G99" i="1"/>
  <c r="L99" i="1"/>
  <c r="M99" i="1"/>
  <c r="B98" i="1"/>
  <c r="N98" i="1"/>
  <c r="G98" i="1"/>
  <c r="L98" i="1"/>
  <c r="M98" i="1"/>
  <c r="B97" i="1"/>
  <c r="N97" i="1"/>
  <c r="G97" i="1"/>
  <c r="L97" i="1"/>
  <c r="M97" i="1"/>
  <c r="B96" i="1"/>
  <c r="N96" i="1"/>
  <c r="G96" i="1"/>
  <c r="L96" i="1"/>
  <c r="M96" i="1"/>
  <c r="C95" i="1"/>
  <c r="E95" i="1"/>
  <c r="H95" i="1"/>
  <c r="J95" i="1"/>
  <c r="I95" i="1"/>
  <c r="B95" i="1"/>
  <c r="N95" i="1"/>
  <c r="G95" i="1"/>
  <c r="L95" i="1"/>
  <c r="M95" i="1"/>
  <c r="B94" i="1"/>
  <c r="N94" i="1"/>
  <c r="G94" i="1"/>
  <c r="L94" i="1"/>
  <c r="M94" i="1"/>
  <c r="B93" i="1"/>
  <c r="N93" i="1"/>
  <c r="G93" i="1"/>
  <c r="L93" i="1"/>
  <c r="M93" i="1"/>
  <c r="C92" i="1"/>
  <c r="E92" i="1"/>
  <c r="H92" i="1"/>
  <c r="J92" i="1"/>
  <c r="I92" i="1"/>
  <c r="B92" i="1"/>
  <c r="N92" i="1"/>
  <c r="G92" i="1"/>
  <c r="L92" i="1"/>
  <c r="M92" i="1"/>
  <c r="B91" i="1"/>
  <c r="N91" i="1"/>
  <c r="G91" i="1"/>
  <c r="L91" i="1"/>
  <c r="M91" i="1"/>
  <c r="B90" i="1"/>
  <c r="N90" i="1"/>
  <c r="G90" i="1"/>
  <c r="L90" i="1"/>
  <c r="M90" i="1"/>
  <c r="B89" i="1"/>
  <c r="N89" i="1"/>
  <c r="G89" i="1"/>
  <c r="L89" i="1"/>
  <c r="M89" i="1"/>
  <c r="B88" i="1"/>
  <c r="N88" i="1"/>
  <c r="G88" i="1"/>
  <c r="L88" i="1"/>
  <c r="M88" i="1"/>
  <c r="C87" i="1"/>
  <c r="E87" i="1"/>
  <c r="H87" i="1"/>
  <c r="J87" i="1"/>
  <c r="I87" i="1"/>
  <c r="B87" i="1"/>
  <c r="N87" i="1"/>
  <c r="G87" i="1"/>
  <c r="L87" i="1"/>
  <c r="M87" i="1"/>
  <c r="B86" i="1"/>
  <c r="N86" i="1"/>
  <c r="G86" i="1"/>
  <c r="L86" i="1"/>
  <c r="M86" i="1"/>
  <c r="B85" i="1"/>
  <c r="N85" i="1"/>
  <c r="G85" i="1"/>
  <c r="L85" i="1"/>
  <c r="M85" i="1"/>
  <c r="C84" i="1"/>
  <c r="E84" i="1"/>
  <c r="H84" i="1"/>
  <c r="J84" i="1"/>
  <c r="I84" i="1"/>
  <c r="B84" i="1"/>
  <c r="N84" i="1"/>
  <c r="G84" i="1"/>
  <c r="L84" i="1"/>
  <c r="M84" i="1"/>
  <c r="B83" i="1"/>
  <c r="N83" i="1"/>
  <c r="G83" i="1"/>
  <c r="L83" i="1"/>
  <c r="M83" i="1"/>
  <c r="B82" i="1"/>
  <c r="N82" i="1"/>
  <c r="G82" i="1"/>
  <c r="L82" i="1"/>
  <c r="M82" i="1"/>
  <c r="B81" i="1"/>
  <c r="N81" i="1"/>
  <c r="G81" i="1"/>
  <c r="L81" i="1"/>
  <c r="M81" i="1"/>
  <c r="B80" i="1"/>
  <c r="N80" i="1"/>
  <c r="G80" i="1"/>
  <c r="L80" i="1"/>
  <c r="M80" i="1"/>
  <c r="C79" i="1"/>
  <c r="E79" i="1"/>
  <c r="H79" i="1"/>
  <c r="J79" i="1"/>
  <c r="I79" i="1"/>
  <c r="B79" i="1"/>
  <c r="N79" i="1"/>
  <c r="G79" i="1"/>
  <c r="L79" i="1"/>
  <c r="M79" i="1"/>
  <c r="B78" i="1"/>
  <c r="N78" i="1"/>
  <c r="G78" i="1"/>
  <c r="L78" i="1"/>
  <c r="M78" i="1"/>
  <c r="B77" i="1"/>
  <c r="N77" i="1"/>
  <c r="G77" i="1"/>
  <c r="L77" i="1"/>
  <c r="M77" i="1"/>
  <c r="C76" i="1"/>
  <c r="E76" i="1"/>
  <c r="H76" i="1"/>
  <c r="J76" i="1"/>
  <c r="I76" i="1"/>
  <c r="B76" i="1"/>
  <c r="N76" i="1"/>
  <c r="G76" i="1"/>
  <c r="L76" i="1"/>
  <c r="M76" i="1"/>
  <c r="B75" i="1"/>
  <c r="N75" i="1"/>
  <c r="G75" i="1"/>
  <c r="L75" i="1"/>
  <c r="M75" i="1"/>
  <c r="B74" i="1"/>
  <c r="N74" i="1"/>
  <c r="G74" i="1"/>
  <c r="L74" i="1"/>
  <c r="M74" i="1"/>
  <c r="B73" i="1"/>
  <c r="N73" i="1"/>
  <c r="G73" i="1"/>
  <c r="L73" i="1"/>
  <c r="M73" i="1"/>
  <c r="B72" i="1"/>
  <c r="N72" i="1"/>
  <c r="G72" i="1"/>
  <c r="L72" i="1"/>
  <c r="M72" i="1"/>
  <c r="C71" i="1"/>
  <c r="E71" i="1"/>
  <c r="H71" i="1"/>
  <c r="J71" i="1"/>
  <c r="I71" i="1"/>
  <c r="B71" i="1"/>
  <c r="N71" i="1"/>
  <c r="G71" i="1"/>
  <c r="L71" i="1"/>
  <c r="M71" i="1"/>
  <c r="B70" i="1"/>
  <c r="N70" i="1"/>
  <c r="G70" i="1"/>
  <c r="L70" i="1"/>
  <c r="M70" i="1"/>
  <c r="B69" i="1"/>
  <c r="N69" i="1"/>
  <c r="G69" i="1"/>
  <c r="L69" i="1"/>
  <c r="M69" i="1"/>
  <c r="C68" i="1"/>
  <c r="E68" i="1"/>
  <c r="H68" i="1"/>
  <c r="J68" i="1"/>
  <c r="I68" i="1"/>
  <c r="B68" i="1"/>
  <c r="N68" i="1"/>
  <c r="G68" i="1"/>
  <c r="L68" i="1"/>
  <c r="M68" i="1"/>
  <c r="B67" i="1"/>
  <c r="N67" i="1"/>
  <c r="G67" i="1"/>
  <c r="L67" i="1"/>
  <c r="M67" i="1"/>
  <c r="B66" i="1"/>
  <c r="N66" i="1"/>
  <c r="G66" i="1"/>
  <c r="L66" i="1"/>
  <c r="M66" i="1"/>
  <c r="B65" i="1"/>
  <c r="N65" i="1"/>
  <c r="G65" i="1"/>
  <c r="L65" i="1"/>
  <c r="M65" i="1"/>
  <c r="B64" i="1"/>
  <c r="N64" i="1"/>
  <c r="G64" i="1"/>
  <c r="L64" i="1"/>
  <c r="M64" i="1"/>
  <c r="B63" i="1"/>
  <c r="N63" i="1"/>
  <c r="G63" i="1"/>
  <c r="L63" i="1"/>
  <c r="M63" i="1"/>
  <c r="B62" i="1"/>
  <c r="N62" i="1"/>
  <c r="G62" i="1"/>
  <c r="L62" i="1"/>
  <c r="M62" i="1"/>
  <c r="B61" i="1"/>
  <c r="N61" i="1"/>
  <c r="G61" i="1"/>
  <c r="L61" i="1"/>
  <c r="M61" i="1"/>
  <c r="B60" i="1"/>
  <c r="N60" i="1"/>
  <c r="G60" i="1"/>
  <c r="L60" i="1"/>
  <c r="M60" i="1"/>
  <c r="B59" i="1"/>
  <c r="N59" i="1"/>
  <c r="G59" i="1"/>
  <c r="L59" i="1"/>
  <c r="M59" i="1"/>
  <c r="C58" i="1"/>
  <c r="E58" i="1"/>
  <c r="H58" i="1"/>
  <c r="J58" i="1"/>
  <c r="I58" i="1"/>
  <c r="B58" i="1"/>
  <c r="N58" i="1"/>
  <c r="G58" i="1"/>
  <c r="L58" i="1"/>
  <c r="M58" i="1"/>
  <c r="B57" i="1"/>
  <c r="N57" i="1"/>
  <c r="G57" i="1"/>
  <c r="L57" i="1"/>
  <c r="M57" i="1"/>
  <c r="B56" i="1"/>
  <c r="N56" i="1"/>
  <c r="G56" i="1"/>
  <c r="L56" i="1"/>
  <c r="M56" i="1"/>
  <c r="C55" i="1"/>
  <c r="E55" i="1"/>
  <c r="H55" i="1"/>
  <c r="J55" i="1"/>
  <c r="I55" i="1"/>
  <c r="B55" i="1"/>
  <c r="N55" i="1"/>
  <c r="G55" i="1"/>
  <c r="L55" i="1"/>
  <c r="M55" i="1"/>
  <c r="B54" i="1"/>
  <c r="N54" i="1"/>
  <c r="G54" i="1"/>
  <c r="L54" i="1"/>
  <c r="M54" i="1"/>
  <c r="B53" i="1"/>
  <c r="N53" i="1"/>
  <c r="G53" i="1"/>
  <c r="L53" i="1"/>
  <c r="M53" i="1"/>
  <c r="B52" i="1"/>
  <c r="N52" i="1"/>
  <c r="G52" i="1"/>
  <c r="L52" i="1"/>
  <c r="M52" i="1"/>
  <c r="C51" i="1"/>
  <c r="E51" i="1"/>
  <c r="H51" i="1"/>
  <c r="J51" i="1"/>
  <c r="I51" i="1"/>
  <c r="B51" i="1"/>
  <c r="N51" i="1"/>
  <c r="G51" i="1"/>
  <c r="L51" i="1"/>
  <c r="M51" i="1"/>
  <c r="B50" i="1"/>
  <c r="N50" i="1"/>
  <c r="G50" i="1"/>
  <c r="L50" i="1"/>
  <c r="M50" i="1"/>
  <c r="B49" i="1"/>
  <c r="N49" i="1"/>
  <c r="G49" i="1"/>
  <c r="L49" i="1"/>
  <c r="M49" i="1"/>
  <c r="C48" i="1"/>
  <c r="E48" i="1"/>
  <c r="H48" i="1"/>
  <c r="J48" i="1"/>
  <c r="I48" i="1"/>
  <c r="B48" i="1"/>
  <c r="N48" i="1"/>
  <c r="G48" i="1"/>
  <c r="L48" i="1"/>
  <c r="M48" i="1"/>
  <c r="B47" i="1"/>
  <c r="N47" i="1"/>
  <c r="G47" i="1"/>
  <c r="L47" i="1"/>
  <c r="M47" i="1"/>
  <c r="B46" i="1"/>
  <c r="N46" i="1"/>
  <c r="G46" i="1"/>
  <c r="L46" i="1"/>
  <c r="M46" i="1"/>
  <c r="B45" i="1"/>
  <c r="N45" i="1"/>
  <c r="G45" i="1"/>
  <c r="L45" i="1"/>
  <c r="M45" i="1"/>
  <c r="C44" i="1"/>
  <c r="E44" i="1"/>
  <c r="H44" i="1"/>
  <c r="J44" i="1"/>
  <c r="I44" i="1"/>
  <c r="B44" i="1"/>
  <c r="N44" i="1"/>
  <c r="G44" i="1"/>
  <c r="L44" i="1"/>
  <c r="M44" i="1"/>
  <c r="B43" i="1"/>
  <c r="N43" i="1"/>
  <c r="G43" i="1"/>
  <c r="L43" i="1"/>
  <c r="M43" i="1"/>
  <c r="B42" i="1"/>
  <c r="N42" i="1"/>
  <c r="G42" i="1"/>
  <c r="L42" i="1"/>
  <c r="M42" i="1"/>
  <c r="C41" i="1"/>
  <c r="E41" i="1"/>
  <c r="H41" i="1"/>
  <c r="J41" i="1"/>
  <c r="I41" i="1"/>
  <c r="B41" i="1"/>
  <c r="N41" i="1"/>
  <c r="G41" i="1"/>
  <c r="L41" i="1"/>
  <c r="M41" i="1"/>
  <c r="B40" i="1"/>
  <c r="N40" i="1"/>
  <c r="G40" i="1"/>
  <c r="L40" i="1"/>
  <c r="M40" i="1"/>
  <c r="B39" i="1"/>
  <c r="N39" i="1"/>
  <c r="G39" i="1"/>
  <c r="L39" i="1"/>
  <c r="M39" i="1"/>
  <c r="B38" i="1"/>
  <c r="N38" i="1"/>
  <c r="G38" i="1"/>
  <c r="L38" i="1"/>
  <c r="M38" i="1"/>
  <c r="C37" i="1"/>
  <c r="E37" i="1"/>
  <c r="H37" i="1"/>
  <c r="J37" i="1"/>
  <c r="I37" i="1"/>
  <c r="B37" i="1"/>
  <c r="N37" i="1"/>
  <c r="G37" i="1"/>
  <c r="L37" i="1"/>
  <c r="M37" i="1"/>
  <c r="B36" i="1"/>
  <c r="N36" i="1"/>
  <c r="G36" i="1"/>
  <c r="L36" i="1"/>
  <c r="M36" i="1"/>
  <c r="B35" i="1"/>
  <c r="N35" i="1"/>
  <c r="G35" i="1"/>
  <c r="L35" i="1"/>
  <c r="M35" i="1"/>
  <c r="C34" i="1"/>
  <c r="E34" i="1"/>
  <c r="H34" i="1"/>
  <c r="J34" i="1"/>
  <c r="I34" i="1"/>
  <c r="B34" i="1"/>
  <c r="N34" i="1"/>
  <c r="G34" i="1"/>
  <c r="L34" i="1"/>
  <c r="M34" i="1"/>
  <c r="B33" i="1"/>
  <c r="N33" i="1"/>
  <c r="G33" i="1"/>
  <c r="L33" i="1"/>
  <c r="M33" i="1"/>
  <c r="B32" i="1"/>
  <c r="N32" i="1"/>
  <c r="G32" i="1"/>
  <c r="L32" i="1"/>
  <c r="M32" i="1"/>
  <c r="B31" i="1"/>
  <c r="N31" i="1"/>
  <c r="G31" i="1"/>
  <c r="L31" i="1"/>
  <c r="M31" i="1"/>
  <c r="C30" i="1"/>
  <c r="E30" i="1"/>
  <c r="H30" i="1"/>
  <c r="J30" i="1"/>
  <c r="I30" i="1"/>
  <c r="B30" i="1"/>
  <c r="N30" i="1"/>
  <c r="G30" i="1"/>
  <c r="L30" i="1"/>
  <c r="M30" i="1"/>
  <c r="B29" i="1"/>
  <c r="N29" i="1"/>
  <c r="G29" i="1"/>
  <c r="L29" i="1"/>
  <c r="M29" i="1"/>
  <c r="B28" i="1"/>
  <c r="N28" i="1"/>
  <c r="G28" i="1"/>
  <c r="L28" i="1"/>
  <c r="M28" i="1"/>
  <c r="C27" i="1"/>
  <c r="E27" i="1"/>
  <c r="H27" i="1"/>
  <c r="J27" i="1"/>
  <c r="I27" i="1"/>
  <c r="B27" i="1"/>
  <c r="N27" i="1"/>
  <c r="G27" i="1"/>
  <c r="L27" i="1"/>
  <c r="M27" i="1"/>
  <c r="B26" i="1"/>
  <c r="N26" i="1"/>
  <c r="G26" i="1"/>
  <c r="L26" i="1"/>
  <c r="M26" i="1"/>
  <c r="B25" i="1"/>
  <c r="N25" i="1"/>
  <c r="G25" i="1"/>
  <c r="L25" i="1"/>
  <c r="M25" i="1"/>
  <c r="C24" i="1"/>
  <c r="E24" i="1"/>
  <c r="H24" i="1"/>
  <c r="J24" i="1"/>
  <c r="I24" i="1"/>
  <c r="B24" i="1"/>
  <c r="N24" i="1"/>
  <c r="G24" i="1"/>
  <c r="L24" i="1"/>
  <c r="M24" i="1"/>
  <c r="B23" i="1"/>
  <c r="N23" i="1"/>
  <c r="G23" i="1"/>
  <c r="L23" i="1"/>
  <c r="M23" i="1"/>
  <c r="B22" i="1"/>
  <c r="N22" i="1"/>
  <c r="G22" i="1"/>
  <c r="L22" i="1"/>
  <c r="M22" i="1"/>
  <c r="C21" i="1"/>
  <c r="E21" i="1"/>
  <c r="H21" i="1"/>
  <c r="J21" i="1"/>
  <c r="I21" i="1"/>
  <c r="B21" i="1"/>
  <c r="N21" i="1"/>
  <c r="G21" i="1"/>
  <c r="L21" i="1"/>
  <c r="M21" i="1"/>
  <c r="B20" i="1"/>
  <c r="N20" i="1"/>
  <c r="G20" i="1"/>
  <c r="L20" i="1"/>
  <c r="M20" i="1"/>
  <c r="B19" i="1"/>
  <c r="N19" i="1"/>
  <c r="G19" i="1"/>
  <c r="L19" i="1"/>
  <c r="M19" i="1"/>
  <c r="B18" i="1"/>
  <c r="N18" i="1"/>
  <c r="G18" i="1"/>
  <c r="L18" i="1"/>
  <c r="M18" i="1"/>
  <c r="B17" i="1"/>
  <c r="N17" i="1"/>
  <c r="G17" i="1"/>
  <c r="L17" i="1"/>
  <c r="M17" i="1"/>
  <c r="B16" i="1"/>
  <c r="N16" i="1"/>
  <c r="G16" i="1"/>
  <c r="L16" i="1"/>
  <c r="M16" i="1"/>
  <c r="B15" i="1"/>
  <c r="N15" i="1"/>
  <c r="G15" i="1"/>
  <c r="L15" i="1"/>
  <c r="M15" i="1"/>
  <c r="B14" i="1"/>
  <c r="N14" i="1"/>
  <c r="G14" i="1"/>
  <c r="L14" i="1"/>
  <c r="M14" i="1"/>
  <c r="B13" i="1"/>
  <c r="N13" i="1"/>
  <c r="G13" i="1"/>
  <c r="L13" i="1"/>
  <c r="M13" i="1"/>
  <c r="B12" i="1"/>
  <c r="N12" i="1"/>
  <c r="G12" i="1"/>
  <c r="L12" i="1"/>
  <c r="M12" i="1"/>
  <c r="B11" i="1"/>
  <c r="N11" i="1"/>
  <c r="G11" i="1"/>
  <c r="L11" i="1"/>
  <c r="M11" i="1"/>
  <c r="B10" i="1"/>
  <c r="N10" i="1"/>
  <c r="G10" i="1"/>
  <c r="L10" i="1"/>
  <c r="M10" i="1"/>
  <c r="G9" i="1"/>
  <c r="L9" i="1"/>
  <c r="M9" i="1"/>
  <c r="B9" i="1"/>
  <c r="G8" i="1"/>
  <c r="L8" i="1"/>
  <c r="M8" i="1"/>
  <c r="B8" i="1"/>
  <c r="G7" i="1"/>
  <c r="L7" i="1"/>
  <c r="M7" i="1"/>
  <c r="B7" i="1"/>
  <c r="G6" i="1"/>
  <c r="L6" i="1"/>
  <c r="M6" i="1"/>
  <c r="B6" i="1"/>
  <c r="G5" i="1"/>
  <c r="L5" i="1"/>
  <c r="M5" i="1"/>
  <c r="B5" i="1"/>
  <c r="B4" i="1"/>
  <c r="N4" i="1"/>
  <c r="G4" i="1"/>
  <c r="L4" i="1"/>
  <c r="M4" i="1"/>
</calcChain>
</file>

<file path=xl/sharedStrings.xml><?xml version="1.0" encoding="utf-8"?>
<sst xmlns="http://schemas.openxmlformats.org/spreadsheetml/2006/main" count="760" uniqueCount="748">
  <si>
    <t xml:space="preserve">Islamic Society of North America
</t>
  </si>
  <si>
    <t>ISNA
TOTAL 2017</t>
  </si>
  <si>
    <t>Leaders in Leaders count</t>
  </si>
  <si>
    <t>L in L Skipped</t>
  </si>
  <si>
    <t>Leaders in Members count</t>
  </si>
  <si>
    <t>L in M Skipped</t>
  </si>
  <si>
    <t>ISNA
LEADERS TOTAL</t>
  </si>
  <si>
    <t>Members in Members count</t>
  </si>
  <si>
    <t>M in M Skipped</t>
  </si>
  <si>
    <t>Members in Leaders count</t>
  </si>
  <si>
    <t>M in L Skipped</t>
  </si>
  <si>
    <t>ISNA
MEMBERS TOTAL</t>
  </si>
  <si>
    <t>DIFF
Leaders - Members</t>
  </si>
  <si>
    <t>DIFF 
ISNA - TOTAL</t>
  </si>
  <si>
    <t>TOTAL 2017</t>
  </si>
  <si>
    <t>Gender</t>
  </si>
  <si>
    <t>State</t>
  </si>
  <si>
    <t>Age</t>
  </si>
  <si>
    <t>Level of Education</t>
  </si>
  <si>
    <t>Considered</t>
  </si>
  <si>
    <t xml:space="preserve">Men </t>
  </si>
  <si>
    <t>Women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</si>
  <si>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</si>
  <si>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</si>
  <si>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</si>
  <si>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</si>
  <si>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</si>
  <si>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</si>
  <si>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</si>
  <si>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</si>
  <si>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</si>
  <si>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</si>
  <si>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</si>
  <si>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</si>
  <si>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</si>
  <si>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</si>
  <si>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</si>
  <si>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</si>
  <si>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</si>
  <si>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</si>
  <si>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</si>
  <si>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</si>
  <si>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</si>
  <si>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</si>
  <si>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</si>
  <si>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</si>
  <si>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</si>
  <si>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</si>
  <si>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</si>
  <si>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</si>
  <si>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</si>
  <si>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</si>
  <si>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</si>
  <si>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</si>
  <si>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</si>
  <si>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</si>
  <si>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</si>
  <si>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</si>
  <si>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</si>
  <si>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</si>
  <si>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</si>
  <si>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</si>
  <si>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</si>
  <si>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</si>
  <si>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</si>
  <si>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</si>
  <si>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</si>
  <si>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</si>
  <si>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</si>
  <si>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D.C.</t>
  </si>
  <si>
    <t>West Virginia</t>
  </si>
  <si>
    <t>Wisconsin</t>
  </si>
  <si>
    <t>Wyoming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</si>
  <si>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</si>
  <si>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</si>
  <si>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</si>
  <si>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</si>
  <si>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</si>
  <si>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</si>
  <si>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</si>
  <si>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</si>
  <si>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</si>
  <si>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</si>
  <si>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</si>
  <si>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</si>
  <si>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1st-11th Grade</t>
  </si>
  <si>
    <t>High school grad</t>
  </si>
  <si>
    <t>Non-college
Post H.S.</t>
  </si>
  <si>
    <t>Some college</t>
  </si>
  <si>
    <t>College grad</t>
  </si>
  <si>
    <t>Post-Grad 
School</t>
  </si>
  <si>
    <t>Clergy</t>
  </si>
  <si>
    <t>Laity</t>
  </si>
  <si>
    <t>Sample Size</t>
  </si>
  <si>
    <t>N=</t>
  </si>
  <si>
    <t>N=26</t>
  </si>
  <si>
    <t>N=90</t>
  </si>
  <si>
    <t>N=116</t>
  </si>
  <si>
    <t>N=659</t>
  </si>
  <si>
    <t>N=31</t>
  </si>
  <si>
    <t>N=690</t>
  </si>
  <si>
    <t>2. I am registered to vote at this address</t>
  </si>
  <si>
    <t xml:space="preserve">7a. English is my native tongue. </t>
  </si>
  <si>
    <t>7b. English is my second or third language, but I'm entirely comfortable</t>
  </si>
  <si>
    <t>7c. I am mostly comfortable reading English</t>
  </si>
  <si>
    <t xml:space="preserve">7d. I am somewhat comfortable reading English. </t>
  </si>
  <si>
    <t xml:space="preserve">7e. I am uncomfortable reading English. </t>
  </si>
  <si>
    <t>8a. Yes, climate change is happening.</t>
  </si>
  <si>
    <t>8b. No, climate change is not happening.</t>
  </si>
  <si>
    <t>8c. Not sure.</t>
  </si>
  <si>
    <t>9a. I have noticed more severe weather changes.</t>
  </si>
  <si>
    <t xml:space="preserve">9b. I have not noticed more severe weather changes. </t>
  </si>
  <si>
    <t xml:space="preserve">9c. Not sure. </t>
  </si>
  <si>
    <t>10a. Climate change is due to human activities.</t>
  </si>
  <si>
    <t>10b. Climate change is due to natural causes.</t>
  </si>
  <si>
    <t xml:space="preserve">10c. Climate change is due to a combination of both human activities and natural causes. </t>
  </si>
  <si>
    <t xml:space="preserve">10d. Climate change is not happening. </t>
  </si>
  <si>
    <t xml:space="preserve">10e. Not sure. </t>
  </si>
  <si>
    <t>11a. I am concerned about climate change</t>
  </si>
  <si>
    <t>11b. I am very concerned about climate change.</t>
  </si>
  <si>
    <t>11c. I am somewhat concerned about climate change.</t>
  </si>
  <si>
    <t xml:space="preserve">11d. I am not concerned about climate change. </t>
  </si>
  <si>
    <t>x</t>
  </si>
  <si>
    <t xml:space="preserve">11e. I am a little concerned about climate change. </t>
  </si>
  <si>
    <t>11f. I am not at all concerned about climate change.</t>
  </si>
  <si>
    <t>12.1a. The US should be producing more coal.</t>
  </si>
  <si>
    <t>12.1b. The US should be producing much more coal.</t>
  </si>
  <si>
    <t xml:space="preserve">12.1c. The US should be producing somewhat more coal. </t>
  </si>
  <si>
    <t xml:space="preserve">12.1d. The US should be producing less coal. </t>
  </si>
  <si>
    <t xml:space="preserve">12.1e. The US should be producing somewhat less coal. </t>
  </si>
  <si>
    <t>12.1f. The US should be producing much less coal</t>
  </si>
  <si>
    <t xml:space="preserve">12.1g. The US should be producing the same amount of coal (neutral). </t>
  </si>
  <si>
    <t>12.2a The US should be producing more natural gas.</t>
  </si>
  <si>
    <t xml:space="preserve">12.2b The US should be producing much more natural gas. </t>
  </si>
  <si>
    <t xml:space="preserve">12.2c The US should be producing somewhat more natural gas. </t>
  </si>
  <si>
    <t>12.2d The US should be producing less natural gas.</t>
  </si>
  <si>
    <t>12.2e The US should be producing somewhat less natural gas.</t>
  </si>
  <si>
    <t>12.2f The US should be producing much less natural gas.</t>
  </si>
  <si>
    <t xml:space="preserve">12.2g The US shoud be producing the same amount of natural gas (neutral). </t>
  </si>
  <si>
    <t>12.3a The US should be producing more oil.</t>
  </si>
  <si>
    <t xml:space="preserve">12.3b The US should be producing much more oil. </t>
  </si>
  <si>
    <t>12.3c The US shoud be producing somewhat more oil.</t>
  </si>
  <si>
    <t>12.3d The US should be producing less oil.</t>
  </si>
  <si>
    <t>12.3e The US should be producing somewhat less oil.</t>
  </si>
  <si>
    <t>12.3f The US should be producing much less oil.</t>
  </si>
  <si>
    <t xml:space="preserve">12.3g The US should be producing the same amount of oil (neutral). </t>
  </si>
  <si>
    <t>12.4a The US should be producing more wind and solar.</t>
  </si>
  <si>
    <t xml:space="preserve">12.4b The US should be producing much more wind and solar. </t>
  </si>
  <si>
    <t>12.4c The US should be prodcing somewhat more wind and solar.</t>
  </si>
  <si>
    <t xml:space="preserve">12.4d The US should be producing less wind and solar. </t>
  </si>
  <si>
    <t xml:space="preserve">12.4e The US should be producing somewhat less wind and solar. </t>
  </si>
  <si>
    <t xml:space="preserve">12.4f The US should be producing much less wind and solar. </t>
  </si>
  <si>
    <t xml:space="preserve">12.4g The US should be producing the same amount of wind and solar (neutral). </t>
  </si>
  <si>
    <t xml:space="preserve">12.5a The US should be producing more nuclear power. </t>
  </si>
  <si>
    <t xml:space="preserve">12.5b The US should be producing much more nuclear power. </t>
  </si>
  <si>
    <t>12.5c The US should be producing somewhat more nuclear power.</t>
  </si>
  <si>
    <t>12.5d The US should be producing less nuclear power.</t>
  </si>
  <si>
    <t>12.5e The US should be producing somewhat less nuclear power.</t>
  </si>
  <si>
    <t>12.5f The US should be producing much less nuclear power.</t>
  </si>
  <si>
    <t xml:space="preserve">12.5g The US should be producing the same amount of nuclear power (neutral). </t>
  </si>
  <si>
    <t xml:space="preserve">13a Coal has the lowest cost for consumers. </t>
  </si>
  <si>
    <t>13b. Natural gas has the lowest cost for consumers.</t>
  </si>
  <si>
    <t>13c Oil has the lowest cost for consumers</t>
  </si>
  <si>
    <t>13d Wind and solar have the lowest cost for consumers.</t>
  </si>
  <si>
    <t>13e Nuclear power has the lowest cost for consumers.</t>
  </si>
  <si>
    <t xml:space="preserve">13f I am not sure which has the lowest cost for consumers. </t>
  </si>
  <si>
    <t xml:space="preserve">14a Preventing future climate change would help the economy. </t>
  </si>
  <si>
    <t xml:space="preserve">14b Preventing future climate change would help the economy a lot. </t>
  </si>
  <si>
    <t>14c Preventing future climate change would help the economy a little.</t>
  </si>
  <si>
    <t>14d Preventing future cliamte change would harm the economy.</t>
  </si>
  <si>
    <t xml:space="preserve">14e Preventing future climate change would harm the economy a little. </t>
  </si>
  <si>
    <t xml:space="preserve">14f Preventing future climate change would harm the economy a lot. </t>
  </si>
  <si>
    <t>14g Preventing climate change would make no difference in the economy.</t>
  </si>
  <si>
    <t xml:space="preserve">14h I am not sure. </t>
  </si>
  <si>
    <t>15a Preventing future climate change would improve my health.</t>
  </si>
  <si>
    <t>15b Preventing future climate change would improve my health a lot.</t>
  </si>
  <si>
    <t xml:space="preserve">15c Preventing future climate change would improve my health a little. </t>
  </si>
  <si>
    <t>15d Preventing future climate change would harm my health.</t>
  </si>
  <si>
    <t>15e Preventing future climate change would harm my health a little.</t>
  </si>
  <si>
    <t xml:space="preserve">15f Preventing future cliamte change would harm my health a lot. </t>
  </si>
  <si>
    <t>15g Preventing future climate change would make no difference in my health.</t>
  </si>
  <si>
    <t xml:space="preserve">15h I am not sure. </t>
  </si>
  <si>
    <t>16a Preventing future climate change would increase jobs.</t>
  </si>
  <si>
    <t>16b Preventing future climate change would increase jobs a lot.</t>
  </si>
  <si>
    <t xml:space="preserve">16c Preventing future climate change would increase jobs a little. </t>
  </si>
  <si>
    <t xml:space="preserve">16d Preventing future climate change would decrease jobs. </t>
  </si>
  <si>
    <t xml:space="preserve">16e Preventing future climate change would decrease jobs a little.. </t>
  </si>
  <si>
    <t xml:space="preserve">16f Preventing future climate change would decrease jobs a lot. </t>
  </si>
  <si>
    <t xml:space="preserve">16g Preventing future climate change would make no difference for jobs. </t>
  </si>
  <si>
    <t xml:space="preserve">16h I am not sure. </t>
  </si>
  <si>
    <t>17a Preventing future climate change would increase the cost of energy.</t>
  </si>
  <si>
    <t>17b Preventing future climate change would increase the cost of energy by a lot.</t>
  </si>
  <si>
    <t>17c Preventing future climate change would increase the cost of energy by a little.</t>
  </si>
  <si>
    <t>17d Preventing future climate change would decrease the cost of energy.</t>
  </si>
  <si>
    <t>17e Preventing future climate change would decrease the cost of energy by a little</t>
  </si>
  <si>
    <t>17f Preventing future climate change would decrease the cost of energy by a lot.</t>
  </si>
  <si>
    <t>17g Preventing future climate change would make no difference for the cost of energy.</t>
  </si>
  <si>
    <t>17h I am not sure.</t>
  </si>
  <si>
    <t>18.1a Increased cost of energy is affecting me.</t>
  </si>
  <si>
    <t>18.1b Increased cost of energy is affecting me a lot.</t>
  </si>
  <si>
    <t>18.1c Increased cost of energy is affecting me somewhat.</t>
  </si>
  <si>
    <t>18.1d Increased cost of energy is not affecting me.</t>
  </si>
  <si>
    <t>18.1e Increased cost of energy is not affecting me (a little).</t>
  </si>
  <si>
    <t>18.1f Increased cost of energy is not affecting me at all.</t>
  </si>
  <si>
    <t>18.1g I am not sure.</t>
  </si>
  <si>
    <t xml:space="preserve">18.2a Record heat waves are affecting me. </t>
  </si>
  <si>
    <t>18.2b Record heat waves are affecting me a lot.</t>
  </si>
  <si>
    <t>18.2c Record heat waves are affecting me somewhat.</t>
  </si>
  <si>
    <t>18.2d Record heat waves are not affecting me.</t>
  </si>
  <si>
    <t>18.2e Record heat waves are not affecting me (a little).</t>
  </si>
  <si>
    <t xml:space="preserve">18.2f Record heat waves are not affecting me at all. </t>
  </si>
  <si>
    <t>18.2g I am not sure.</t>
  </si>
  <si>
    <t>18.3a Increased flooding is affecting me.</t>
  </si>
  <si>
    <t>18.3b Increased flooding is affecting me a lot.</t>
  </si>
  <si>
    <t>18.3c. Increased flooding is affecting me somewhat.</t>
  </si>
  <si>
    <t>18.3d Increased flooding is not affecting me.</t>
  </si>
  <si>
    <t>18.3e Increased flooding is not affecting me (a little).</t>
  </si>
  <si>
    <t xml:space="preserve">18.3f Increased flooding is not affecting me at all. </t>
  </si>
  <si>
    <t>18.3g I am not sure.</t>
  </si>
  <si>
    <t>18.4a Extreme weather is affecting me</t>
  </si>
  <si>
    <t xml:space="preserve">18.4b Extreme weather is affecting me a lot. </t>
  </si>
  <si>
    <t>18.4c Extreme weather is affecting me somewhat.</t>
  </si>
  <si>
    <t>18.4d Extreme weather is not affecting me.</t>
  </si>
  <si>
    <t>18.4e Extreme weather is not affecting me (a little).</t>
  </si>
  <si>
    <t xml:space="preserve">18.4f Extreme weather is not affecting me at all. </t>
  </si>
  <si>
    <t>18.4g I am not sure</t>
  </si>
  <si>
    <t xml:space="preserve">18.5a More frequent and severe droughts are affecting me. </t>
  </si>
  <si>
    <t xml:space="preserve">18.5b More frequent and severe droughts are affecting me a lot. </t>
  </si>
  <si>
    <t xml:space="preserve">18.5c More frequent and severe droughts are affecting me somewhat. </t>
  </si>
  <si>
    <t xml:space="preserve">17.5d More frequent and severe droughts and not affecting me. </t>
  </si>
  <si>
    <t xml:space="preserve">18.5e More frequent and severe droughts are not affecting me (a little). </t>
  </si>
  <si>
    <t xml:space="preserve">18.5f More frequent and severe droughts are not affecting me at all. </t>
  </si>
  <si>
    <t>18.5g I am not sure.</t>
  </si>
  <si>
    <t xml:space="preserve">18.6a Increased rates of breathing problems, such as asthma, are affecting me. </t>
  </si>
  <si>
    <t xml:space="preserve">18.6b Increased rates of breathing problems, such as asthma, are affecting me a lot. </t>
  </si>
  <si>
    <t xml:space="preserve">18.6c Increased rates of breathing problems, such as asthma, are affecting me somewhat. </t>
  </si>
  <si>
    <t xml:space="preserve">18.6d Increased rates of breathing problems, such as asthma, are not affecting me. </t>
  </si>
  <si>
    <t xml:space="preserve">18.6e Increased rates of breathing problems, such as asthma, are not affecting me (a little). </t>
  </si>
  <si>
    <t>18.6f Increased rates of breathing problems, such as asthma, are not affecting me at all.</t>
  </si>
  <si>
    <t xml:space="preserve">18.6g I am not sure. </t>
  </si>
  <si>
    <t xml:space="preserve">18.7a Increased hardships for poorer families are affecting me. </t>
  </si>
  <si>
    <t xml:space="preserve">18.7b Increased hardships for poorer families are affecting me a lot. </t>
  </si>
  <si>
    <t xml:space="preserve">18.7c Increased hardships for poorer families are affecting me somewhat. </t>
  </si>
  <si>
    <t xml:space="preserve">18.7d Increased hardships for poorer families are not affecting me. </t>
  </si>
  <si>
    <t xml:space="preserve">18.7e Increased hardships for poorer famlilies are not affecting me (a little). </t>
  </si>
  <si>
    <t xml:space="preserve">18.7f Increased hardships for poorer families are not affecting me at all. </t>
  </si>
  <si>
    <t xml:space="preserve">18.7g I am not sure. </t>
  </si>
  <si>
    <t>19a I recently heard or read about climate change from faith leaders.</t>
  </si>
  <si>
    <t>19b I recently heard or read about climate change from companies and business leaders.</t>
  </si>
  <si>
    <t>19c. I recently heard or read about climate change from local community leaders.</t>
  </si>
  <si>
    <t xml:space="preserve">19d I recently heard or read about climate change from federal elected officials. </t>
  </si>
  <si>
    <t xml:space="preserve">19e I recently heard or read about climate change from health professionals. </t>
  </si>
  <si>
    <t xml:space="preserve">19f I recently heard or read about climate change from news and media. </t>
  </si>
  <si>
    <t xml:space="preserve">19g I recently heard or read about climate change from friends and family. </t>
  </si>
  <si>
    <t xml:space="preserve">19h I recently heard or read about climate change from professors and educators. </t>
  </si>
  <si>
    <t xml:space="preserve">19g I have not recently heard or read about climate change from any of the above. </t>
  </si>
  <si>
    <t>20.1a I trust the president as a source of information about climate change.</t>
  </si>
  <si>
    <t xml:space="preserve">20.1b I trust the president as a source of information about climate change a lot. </t>
  </si>
  <si>
    <t xml:space="preserve">20.1c I trust the president as a source of information about climate change somewhat. </t>
  </si>
  <si>
    <t>20.1d I do not trust the president as a source of information about climate change.</t>
  </si>
  <si>
    <t xml:space="preserve">20.1e I do not trust the president as a source of information about climate change (a little). </t>
  </si>
  <si>
    <t xml:space="preserve">20.1f I do not trust the president as a source of information about climate change at all. </t>
  </si>
  <si>
    <t>20.1g I am not sure</t>
  </si>
  <si>
    <t>20.2a I trust congress as a source of information about climate change.</t>
  </si>
  <si>
    <t xml:space="preserve">20.2b I trust congress as a source of information about climate change a lot. </t>
  </si>
  <si>
    <t xml:space="preserve">20.2c I trust congress as a source of information about climate change somewhat. </t>
  </si>
  <si>
    <t>20.2d I do not trust congress as a source of information about climate change.</t>
  </si>
  <si>
    <t xml:space="preserve">20.2e I do not trust congress as a source of information about climate change (a little). </t>
  </si>
  <si>
    <t xml:space="preserve">20.2f I do not trust congress as a source of information about climate change at all. </t>
  </si>
  <si>
    <t>20.2g I am not sure</t>
  </si>
  <si>
    <t>20.3a I trust companies and corporations as a source of information about climate change.</t>
  </si>
  <si>
    <t xml:space="preserve">20.3b I trust companies and corporations as a source of information about climate change a lot. </t>
  </si>
  <si>
    <t xml:space="preserve">20.3c I trust companies and corporations as a source of information about climate change somewhat. </t>
  </si>
  <si>
    <t>20.3d I do not trust companies and corporations as a source of information about climate change.</t>
  </si>
  <si>
    <t xml:space="preserve">20.3e I do not trust companies and corporations as a source of information about climate change (a little). </t>
  </si>
  <si>
    <t xml:space="preserve">20.3f I do not trust companies and corporations as a source of information about climate change at all. </t>
  </si>
  <si>
    <t>20.3g I am not sure</t>
  </si>
  <si>
    <t>20.4a I trust environmental organizations as a source of information about climate change.</t>
  </si>
  <si>
    <t xml:space="preserve">20.4b I trust environmental organizations as a source of information about climate change a lot. </t>
  </si>
  <si>
    <t xml:space="preserve">20.4c I trust environmental organizations as a source of information about climate change somewhat. </t>
  </si>
  <si>
    <t>20.4d I do not trust envrironmental organizations as a source of information about climate change.</t>
  </si>
  <si>
    <t xml:space="preserve">20.4e I do not trust environmental organizations as a source of information about climate change (a little). </t>
  </si>
  <si>
    <t xml:space="preserve">20.4f I do not trust environmental organizations as a source of information about climate change at all. </t>
  </si>
  <si>
    <t>20.4g I am not sure</t>
  </si>
  <si>
    <t>20.5a I trust oil companies as a source of information about climate change.</t>
  </si>
  <si>
    <t xml:space="preserve">20.5b I trust oil companies as a source of information about climate change a lot. </t>
  </si>
  <si>
    <t xml:space="preserve">20.5c I trust oil companies as a source of information about climate change somewhat. </t>
  </si>
  <si>
    <t>20.5d I do not trust oil companies as a source of information about climate change.</t>
  </si>
  <si>
    <t xml:space="preserve">20.5e I do not trust oil companies as a source of information about climate change (a little). </t>
  </si>
  <si>
    <t xml:space="preserve">20.5f I do not trust oil companies as a source of information about climate change at all. </t>
  </si>
  <si>
    <t>20.5g I am not sure</t>
  </si>
  <si>
    <t>20.6a I trust church and faith leaders as a source of information about climate change.</t>
  </si>
  <si>
    <t xml:space="preserve">20.6b I trust church and faith leaders as a source of information about climate change a lot. </t>
  </si>
  <si>
    <t xml:space="preserve">20.6c I trust church and faith leaders as a source of information about climate change somewhat. </t>
  </si>
  <si>
    <t>20.6d I do not trust church and faith leaders as a source of information about climate change.</t>
  </si>
  <si>
    <t xml:space="preserve">20.6e I do not trust church and faith leaders as a source of information about climate change (a little). </t>
  </si>
  <si>
    <t xml:space="preserve">20.6f I do not trust church and faith leaders as a source of information about climate change at all. </t>
  </si>
  <si>
    <t>20.6g I am not sure</t>
  </si>
  <si>
    <t>20.7a I trust scientists as a source of information about climate change.</t>
  </si>
  <si>
    <t xml:space="preserve">20.7b I trust scientists as a source of information about climate change a lot. </t>
  </si>
  <si>
    <t xml:space="preserve">20.7c I trust scientists as a source of information about climate change somewhat. </t>
  </si>
  <si>
    <t>20.7d I do not trust scientists as a source of information about climate change.</t>
  </si>
  <si>
    <t xml:space="preserve">20.7e I do not trust scientists as a source of information about climate change (a little). </t>
  </si>
  <si>
    <t xml:space="preserve">20.7f I do not trust scientists as a source of information about climate change at all. </t>
  </si>
  <si>
    <t>20.7g I am not sure</t>
  </si>
  <si>
    <t>20.8a I trust celebrities as a source of information about climate change.</t>
  </si>
  <si>
    <t xml:space="preserve">20.8b I trust celebrities as a source of information about climate change a lot. </t>
  </si>
  <si>
    <t xml:space="preserve">20.8c I trust celebrities as a source of information about climate change somewhat. </t>
  </si>
  <si>
    <t>20.8d I do not trust celebrities as a source of information about climate change.</t>
  </si>
  <si>
    <t xml:space="preserve">20.8e I do not trust the celebrities as a source of information about climate change (a little). </t>
  </si>
  <si>
    <t xml:space="preserve">20.8f I do not trust the celebrities as a source of information about climate change at all. </t>
  </si>
  <si>
    <t>20.8g I am not sure</t>
  </si>
  <si>
    <t>20.9a I trust media such as newspapers, TV, news and internet news sites as a source of information about climate change.</t>
  </si>
  <si>
    <t xml:space="preserve">20.9b I trust newspapers, TV, news and internet news sites as a source of information about climate change a lot. </t>
  </si>
  <si>
    <t xml:space="preserve">20.9c I trust newspapers, TV, news and internet news sites as a source of information about climate change somewhat. </t>
  </si>
  <si>
    <t>20.9d I do not trust newspapers, TV, news and internet news sites as a source of information about climate change.</t>
  </si>
  <si>
    <t xml:space="preserve">20.9e I do not trust newspapers, TV, news and internet news sites as a source of information about climate change (a little). </t>
  </si>
  <si>
    <t xml:space="preserve">20.9f I do not trust newspapers, TV, news and internet news sites as a source of information about climate change at all. </t>
  </si>
  <si>
    <t>20.9g I am not sure</t>
  </si>
  <si>
    <t>20.10a I trust clean energy companies as a source of information about climate change</t>
  </si>
  <si>
    <t>20.10b I trust clean energy companies as a source of information about climate change a lot.</t>
  </si>
  <si>
    <t xml:space="preserve">20.10c I trust clean energy companies as a source of information about climate change somewhat. </t>
  </si>
  <si>
    <t xml:space="preserve">20.10d I do not trust clean energy companies as a source of information about climate change. </t>
  </si>
  <si>
    <t xml:space="preserve">20.10e I do not trust clean energy companies as a source of information about climate change (a little). </t>
  </si>
  <si>
    <t xml:space="preserve">20.10f I do not trust clean energy companies as a source of information about climate change at all. </t>
  </si>
  <si>
    <t>20.10g I am not sure</t>
  </si>
  <si>
    <t xml:space="preserve">20.11a I trust federal elected leaders as a source of information on climate change. </t>
  </si>
  <si>
    <t xml:space="preserve">20.11b I trust federal elected leaders as a source of information on climate change a lot. </t>
  </si>
  <si>
    <t xml:space="preserve">20.11c I trust federal elected leaders as a source of information on climate change somewhat . </t>
  </si>
  <si>
    <t xml:space="preserve">20.11d I do not trust federal elected leaders as a source of information about climate change. </t>
  </si>
  <si>
    <t xml:space="preserve">20.11e I do not trust federal elected leaders as a source of information about climate change (a little). </t>
  </si>
  <si>
    <t xml:space="preserve">20.11f I do not trust federal elected leaders as a source of information about climate change at all. </t>
  </si>
  <si>
    <t xml:space="preserve">20.11g I am not sure. </t>
  </si>
  <si>
    <t xml:space="preserve">20.12a I trust local community leaders as a source of information about climate change. </t>
  </si>
  <si>
    <t xml:space="preserve">20.12b I trust local community leaders as a source of information about climate change a lot. </t>
  </si>
  <si>
    <t xml:space="preserve">20.12c I trust local community leaders as a source of information about climate change somewhat. </t>
  </si>
  <si>
    <t xml:space="preserve">20.12d I do not trust local community leaders as a source of information about climate change. </t>
  </si>
  <si>
    <t xml:space="preserve">20.12e I do not trust local community leaders as a source of information about climate change (a little). </t>
  </si>
  <si>
    <t xml:space="preserve">20.12f I do not trust local community leaders as a source of information about climate change at all. </t>
  </si>
  <si>
    <t xml:space="preserve">20.12g I am not sure. </t>
  </si>
  <si>
    <t xml:space="preserve">20.13a I trust health professionals as a source of information about climate change. </t>
  </si>
  <si>
    <t xml:space="preserve">20.13b I trust health professionals as a source of information about climate change a lot. </t>
  </si>
  <si>
    <t xml:space="preserve">20.13c I trust health professionals as a source of information about climate change somewhat. </t>
  </si>
  <si>
    <t xml:space="preserve">20.13d I do not trust health professionals as a source of information about climate change. </t>
  </si>
  <si>
    <t xml:space="preserve">20.13e I do not trust health professionals as a source of informaation about climate change (a little). </t>
  </si>
  <si>
    <t xml:space="preserve">20.13f I do not trust health professionals as a source of information about climate change at all. </t>
  </si>
  <si>
    <t xml:space="preserve">20.13g I am not sure. </t>
  </si>
  <si>
    <t xml:space="preserve">20.14a I trust colleges and universities as a source of information about climate change. </t>
  </si>
  <si>
    <t xml:space="preserve">20.14b I trust colleges and universities as a source of information about climate change a lot. </t>
  </si>
  <si>
    <t xml:space="preserve">20.14c I trust colleges and universities as a source of infomration about climate change somewhat. </t>
  </si>
  <si>
    <t xml:space="preserve">20.14d I do not trust colleges and universities as a source of information about climate change. </t>
  </si>
  <si>
    <t xml:space="preserve">20.14e I do not trust colleges and universities as a source of information about climate change (a little). </t>
  </si>
  <si>
    <t xml:space="preserve">20.14f I do not trust colleges and universities as a source of information about climate change at all. </t>
  </si>
  <si>
    <t xml:space="preserve">20.14g I am not sure. </t>
  </si>
  <si>
    <t xml:space="preserve">21a I have upgraded appliances or lighting to conserve energy at home. </t>
  </si>
  <si>
    <t xml:space="preserve">21b I have purchased renewable energy, like wind or solar power, for my home. </t>
  </si>
  <si>
    <t xml:space="preserve">21c I have shifted toward a more energy efficient form of transportation, like public transport. </t>
  </si>
  <si>
    <t>21d I have shifted toward a more energy efficient form of transportation, like hybrid cars.</t>
  </si>
  <si>
    <t>21e I have shifted toward a more energy efficient form of transportation, like bikes or walking.</t>
  </si>
  <si>
    <t xml:space="preserve">21f I have contacted or voted for an elected official based on his or her support for taking action on climate change. </t>
  </si>
  <si>
    <t xml:space="preserve">21g I have discussed climate change with family or friends. </t>
  </si>
  <si>
    <t xml:space="preserve">21h I have discussed cliamte change at work or with colleagues. </t>
  </si>
  <si>
    <t xml:space="preserve">21i I have discussed climate change at my place of worship. </t>
  </si>
  <si>
    <t xml:space="preserve">21j I have spoke at a public gathering about the importance of doing something about climate change. </t>
  </si>
  <si>
    <t xml:space="preserve">22.1a I agree that it is more important that we prioritize economic growth over taking action on climate change. </t>
  </si>
  <si>
    <t xml:space="preserve">22.1b I strongly agree that it is more important that we prioritize economic growth over taking action on climate change. </t>
  </si>
  <si>
    <t xml:space="preserve">22.1c I not so strongly agree that it is more important that we prioritize economic growth over taking action on climate change. </t>
  </si>
  <si>
    <t xml:space="preserve">22.1d I disagree that it is more important that we prioritize economic growth over taking action on climate change. </t>
  </si>
  <si>
    <t xml:space="preserve">22.1e I not so strongly disagree that it is more important that we prioritize economic growth over taking action on climate change. </t>
  </si>
  <si>
    <t xml:space="preserve">22.1f I strongly disagree that it is more important that we prioritize economic growth over taking action on climate change. </t>
  </si>
  <si>
    <t xml:space="preserve">22.1g I am not sure. </t>
  </si>
  <si>
    <t xml:space="preserve">22.2a I agree that I can help reduce the pollution causing climate change. </t>
  </si>
  <si>
    <t xml:space="preserve">22.2b I strongly agree that I can help reduce the pollution causing climate change. </t>
  </si>
  <si>
    <t xml:space="preserve">22.2c I not so strongly agree that I can help reduce the pollution causing climate change. </t>
  </si>
  <si>
    <t xml:space="preserve">22.2d I disagree that I can help reduce the pollution causing climate change. </t>
  </si>
  <si>
    <t xml:space="preserve">22.2e I not so stronly disagree that I can help reduce the pollution causing climate change. </t>
  </si>
  <si>
    <t xml:space="preserve">22.2f I strongly disagree that I can help reduce the pollution causing climate change. </t>
  </si>
  <si>
    <t>22.2g I am not sure</t>
  </si>
  <si>
    <t xml:space="preserve">22.3a I agree that I need to take action now to reduce pollution that is causing climate change. </t>
  </si>
  <si>
    <t xml:space="preserve">22.3b I strongly agree that I need to take action now to reduce pollution that is causing climate change. </t>
  </si>
  <si>
    <t xml:space="preserve">22.3c I not so strongly agree that I need to take action now to reduce pollution that is causing climate change. </t>
  </si>
  <si>
    <t xml:space="preserve">22.3d I disagree that I need to take action now to reduce pollution that is causing climate change. </t>
  </si>
  <si>
    <t xml:space="preserve">22.3e I not so strongly disagree that I need to take action now to reduce pollution that is causing climate change. </t>
  </si>
  <si>
    <t xml:space="preserve">22.3f I strongly disagree that I need to take action now to reduce pollution that is causing climate change. </t>
  </si>
  <si>
    <t xml:space="preserve">22.3g I am not sure. </t>
  </si>
  <si>
    <t xml:space="preserve">22.4a I agree that I am hopeful that we can reduce the pollution that is causing climate change. </t>
  </si>
  <si>
    <t xml:space="preserve">22.4b I strongly agree that I am hopeful that we can reduce the pollution that is causing climate change. </t>
  </si>
  <si>
    <t xml:space="preserve">22.4c I not so strongly agree that I am hopeful that we can reduce the pollution that is causing climate change. </t>
  </si>
  <si>
    <t xml:space="preserve">22.4d I disagree that I am hopeful that we can reduce the pollution that is causing climate change. </t>
  </si>
  <si>
    <t xml:space="preserve">22.4e I not so strongly disagree that I am hopeful that we can reduce the pollution that is causing climate change. </t>
  </si>
  <si>
    <t xml:space="preserve">22.4f I strongly disagree that I am hopeful that we can reduce the pollution that is causing climate change. </t>
  </si>
  <si>
    <t>22.4g I am not sure.</t>
  </si>
  <si>
    <t xml:space="preserve">22.5a I agree that there is nothing we can do to stop climate change. </t>
  </si>
  <si>
    <t xml:space="preserve">22.5b I strongly agree that there is nothing we can do to stop climate change. </t>
  </si>
  <si>
    <t xml:space="preserve">22.5c I not so strongly agree that there is nothing we can do to stop climate change. </t>
  </si>
  <si>
    <t xml:space="preserve">22.5d I disagree that there is nothing we can do to stop climate change. </t>
  </si>
  <si>
    <t xml:space="preserve">22.5e I not so strongly disagree that there is nothing we can do to stop climate change. </t>
  </si>
  <si>
    <t xml:space="preserve">22.5f I strongly disagree that there is nothing we can do to stop climate change. </t>
  </si>
  <si>
    <t xml:space="preserve">22.5g I am not sure. </t>
  </si>
  <si>
    <t>22.6a I agree that we could address climate change effectively, but our government is broken and can't agree on how to do it.</t>
  </si>
  <si>
    <t>22.6b I strongly agree that we could address climate change effectively, but our government is broken and can't agree on how to do it.</t>
  </si>
  <si>
    <t>22.6c I not to strongly agree that we could address climate change effectively, but our government is broken and can't agree on how to do it.</t>
  </si>
  <si>
    <t>22.6d I disagree that we could address climate change effectively, but our government is broken and can't agree on how to do it.</t>
  </si>
  <si>
    <t>22.6e I not so strongly disagree that we could address climate change effectively, but our government is broken and can't agree on how to do it.</t>
  </si>
  <si>
    <t>22.6f I strongly disagree that we could address climate change effectively, but our government is broken and can't agree on how to do it.</t>
  </si>
  <si>
    <t xml:space="preserve">22.6g I am not sure. </t>
  </si>
  <si>
    <t xml:space="preserve">22.7a I agree that we could address cimate change, but the costs and sacrifices are too high. </t>
  </si>
  <si>
    <t xml:space="preserve">22.7b I strongly agree that we could address cimate change, but the costs and sacrifices are too high. </t>
  </si>
  <si>
    <t xml:space="preserve">22.7c I not so strongly agree that we could address cimate change, but the costs and sacrifices are too high. </t>
  </si>
  <si>
    <t xml:space="preserve">22.7d I disagree that we could address cimate change, but the costs and sacrifices are too high. </t>
  </si>
  <si>
    <t xml:space="preserve">22.7e I not so strongly disagree that we could address cimate change, but the costs and sacrifices are too high. </t>
  </si>
  <si>
    <t xml:space="preserve">22.7f I strongly disagree that we could address cimate change, but the costs and sacrifices are too high. </t>
  </si>
  <si>
    <t xml:space="preserve">22.7e I am not sure. </t>
  </si>
  <si>
    <t>22.8a I agree that we can reduce the pollution that is causing climate change.</t>
  </si>
  <si>
    <t>22.8b I strongly agree that we can reduce the pollution that is causing climate change.</t>
  </si>
  <si>
    <t>22.8c I not so strongly agree that we can reduce the pollution that is causing climate change.</t>
  </si>
  <si>
    <t>22.8d I disagree that we can reduce the pollution that is causing climate change.</t>
  </si>
  <si>
    <t>22.8e I not so stronglyl disagree that we can reduce the pollution that is causing climate change.</t>
  </si>
  <si>
    <t>22.8f I strongly disagree that we can reduce the pollution that is causing climate change.</t>
  </si>
  <si>
    <t xml:space="preserve">22.8g I am not sure. </t>
  </si>
  <si>
    <t xml:space="preserve">22.9a I agree that we have a moral responsibility to create a safe and healthy climate for ourselves and our children. </t>
  </si>
  <si>
    <t xml:space="preserve">22.9b I strongly agree that we have a moral responsibility to create a safe and healthy climate for ourselves and our children. </t>
  </si>
  <si>
    <t xml:space="preserve">22.9c I not so strongly agree that we have a moral responsibility to create a safe and healthy climate for ourselves and our children. </t>
  </si>
  <si>
    <t xml:space="preserve">22.9d I disagree that we have a moral responsibility to create a safe and healthy climate for ourselves and our children. </t>
  </si>
  <si>
    <t xml:space="preserve">22.9e I not so strongly disagree that we have a moral responsibility to create a safe and healthy climate for ourselves and our children. </t>
  </si>
  <si>
    <t xml:space="preserve">22.9f I strongly disagree that we have a moral responsibility to create a safe and healthy climate for ourselves and our children. </t>
  </si>
  <si>
    <t xml:space="preserve">22.9g I am not sure. </t>
  </si>
  <si>
    <t xml:space="preserve">22.10a I agree that we need to take action now to reduce the pollution that is causing climate change. </t>
  </si>
  <si>
    <t xml:space="preserve">22.10b I strongly agree that we need to take action now to reduce the pollution that is causing climate change. </t>
  </si>
  <si>
    <t xml:space="preserve">22.10c I not so strongly agree that we need to take action now to reduce the pollution that is causing climate change. </t>
  </si>
  <si>
    <t xml:space="preserve">22.10d I disagree that we need to take action now to reduce the pollution that is causing climate change. </t>
  </si>
  <si>
    <t xml:space="preserve">22.10e I not so strongly disagree that we need to take action now to reduce the pollution that is causing climate change. </t>
  </si>
  <si>
    <t xml:space="preserve">22.10f I strongly disagree that we need to take action now to reduce the pollution that is causing climate change. </t>
  </si>
  <si>
    <t xml:space="preserve">22.10g I am not sure. </t>
  </si>
  <si>
    <t xml:space="preserve">22.11a I agree that clean water is a critical right for all people. </t>
  </si>
  <si>
    <t xml:space="preserve">22.11b I strongly agree that clean water is a critical right for all people. </t>
  </si>
  <si>
    <t xml:space="preserve">22.11c I not so strongly agree that clean water is a critical right for all people. </t>
  </si>
  <si>
    <t xml:space="preserve">22.11d I disagree that clean water is a critical right for all people. </t>
  </si>
  <si>
    <t xml:space="preserve">22.11e I not so strongly disagree that clean water is a critical right for all people. </t>
  </si>
  <si>
    <t xml:space="preserve">22.11f I strongly disagree that clean water is a critical right for all people. </t>
  </si>
  <si>
    <t xml:space="preserve">22.11g I am not sure. </t>
  </si>
  <si>
    <t xml:space="preserve">22.12a I agree that everyone has a right to clean energy that does not pollute the air or water. </t>
  </si>
  <si>
    <t xml:space="preserve">22.12b I strongly agree that everyone has a right to clean energy that does not pollute the air or water. </t>
  </si>
  <si>
    <t xml:space="preserve">22.12c I not so strongly agree that everyone has a right to clean energy that does not pollute the air or water. </t>
  </si>
  <si>
    <t xml:space="preserve">22.12d I disagree that everyone has a right to clean energy that does not pollute the air or water. </t>
  </si>
  <si>
    <t xml:space="preserve">22.12e I not so strongly disagree that everyone has a right to clean energy that does not pollute the air or water. </t>
  </si>
  <si>
    <t xml:space="preserve">22.12f I strongly disagree that everyone has a right to clean energy that does not pollute the air or water. </t>
  </si>
  <si>
    <t xml:space="preserve">22.12g I am not sure. </t>
  </si>
  <si>
    <t xml:space="preserve">22.13a I agree that clean air is a critical right for all people. </t>
  </si>
  <si>
    <t xml:space="preserve">22.13b I strongly agree that clean air is a critical right for all people. </t>
  </si>
  <si>
    <t xml:space="preserve">22.13c I not so strongly agree that clean air is a critical right for all people. </t>
  </si>
  <si>
    <t xml:space="preserve">22.13d I disagree that clean air is a critical right for all people. </t>
  </si>
  <si>
    <t xml:space="preserve">22.13e I not so strongly disagree that clean air is a critical right for all people. </t>
  </si>
  <si>
    <t xml:space="preserve">22.13f I strongly disagree that clean air is a critical right for all people. </t>
  </si>
  <si>
    <t xml:space="preserve">22.13g I am not sure. </t>
  </si>
  <si>
    <t xml:space="preserve">22.14a I agree that the government needs to protect all people from the impacts of extreme weather. </t>
  </si>
  <si>
    <t xml:space="preserve">22.14b I strongly agree that the government needs to protect all people from the impacts of extreme weather. </t>
  </si>
  <si>
    <t xml:space="preserve">22.14c I not so strongly agree that the government needs to protect all people from the impacts of extreme weather. </t>
  </si>
  <si>
    <t xml:space="preserve">22.14d I disagree that the government needs to protect all people from the impacts of extreme weather. </t>
  </si>
  <si>
    <t xml:space="preserve">22.14e I not so strongly disagree that the government needs to protect all people from the impacts of extreme weather. </t>
  </si>
  <si>
    <t xml:space="preserve">22.14f I strongly disagree that the government needs to protect all people from the impacts of extreme weather. </t>
  </si>
  <si>
    <t xml:space="preserve">22.14g I am not sure. </t>
  </si>
  <si>
    <t xml:space="preserve">22.15a I agree that communities need to prepare for floods and droughts and minimize their impact. </t>
  </si>
  <si>
    <t xml:space="preserve">22.15b I strongly agree that communities need to prepare for floods and droughts and minimize their impact. </t>
  </si>
  <si>
    <t xml:space="preserve">22.15c I not so stongly agree that communities need to prepare for floods and droughts and minimize their impact. </t>
  </si>
  <si>
    <t xml:space="preserve">22.15d I disagree that communities need to prepare for floods and droughts and minimize their impact. </t>
  </si>
  <si>
    <t>22.15e I not so strongly disagree that communities need to prepare for floods and droughts and minimize their impact.</t>
  </si>
  <si>
    <t xml:space="preserve">22.15f I strongly disagree that communities need to prepare for floods and droughts and minimize their impact. </t>
  </si>
  <si>
    <t xml:space="preserve">22.15g I am not sure. </t>
  </si>
  <si>
    <t>23a I have heard of a program to address climate change called "Blessed Tomorrow".</t>
  </si>
  <si>
    <t xml:space="preserve">23b I have not heard of a program to address climate change called "Blessed Tomorrow". </t>
  </si>
  <si>
    <t>23c I would like to know more about a program to address climate change called "Blessed Tomorrow".</t>
  </si>
  <si>
    <t xml:space="preserve">24a My town or city/place of worship is taking action on climate change by conserving energy. </t>
  </si>
  <si>
    <t xml:space="preserve">24b My town or city/place of worship is taking action on climate change by purchasing clean energy, like wind or solar energy. </t>
  </si>
  <si>
    <t xml:space="preserve">24c My town or city/place of worship is taking action on climate change by having goals to reduce climate impacts. </t>
  </si>
  <si>
    <t xml:space="preserve">24d My town or city/place of worship is taking action on climate change by talking to the public about climate change. </t>
  </si>
  <si>
    <t xml:space="preserve">24e My town or city/place of worship is taking action on climate change by talking to staff and members about climate change. </t>
  </si>
  <si>
    <t xml:space="preserve">24f My town or city/place of worship is taking action on climate change by educating others in my city or town about climate change. </t>
  </si>
  <si>
    <t xml:space="preserve">24g My town or city/place of worship is taking action on climate change by doing all of the above. </t>
  </si>
  <si>
    <t xml:space="preserve">24h My town or city/place of worship is taking action on climate change by doing [OTHER]. </t>
  </si>
  <si>
    <t xml:space="preserve">24g No, my town or city/place of worship is not taking any of these actions. </t>
  </si>
  <si>
    <t xml:space="preserve">25a I wish my town or city/place of worship was taking action on climate change by conserving energy. </t>
  </si>
  <si>
    <t xml:space="preserve">25b I wish my town or city/place of worship was taking action on climate change by purchasing clean energy, like wind or solar energy. </t>
  </si>
  <si>
    <t xml:space="preserve">25c I wish my town or city/place of worship was taking action on climate change by having goals to reduce climate impacts. </t>
  </si>
  <si>
    <t xml:space="preserve">25d I wish my town or city/place of worship was taking action on climate change by talking to the public about climate change. </t>
  </si>
  <si>
    <t xml:space="preserve">25e I wish my town or city/place of worship was taking action on climate change by talking to staff and members about climate change. </t>
  </si>
  <si>
    <t xml:space="preserve">25f I wish my town or city/place of worship was taking action on climate change by educating others in my city or town about climate change. </t>
  </si>
  <si>
    <t xml:space="preserve">25g I wish my town or city/place of worship was taking action on climate change by doing all of the above. </t>
  </si>
  <si>
    <t xml:space="preserve">25h I wish my town or city/place of worship was taking action on climate change by doing [OTHER]. </t>
  </si>
  <si>
    <t xml:space="preserve">25g No, I do not wish my town or city/place of worship would take any of these actions. </t>
  </si>
  <si>
    <t xml:space="preserve">26a My place of worship is taking action on climate change by conserving energy. </t>
  </si>
  <si>
    <t xml:space="preserve">26b My place of worship is taking action on climate change by purchasing clean energy, like wind or solar energy. </t>
  </si>
  <si>
    <t xml:space="preserve">26c My place of worship is taking action on climate change by having goals to reduce climate impacts. </t>
  </si>
  <si>
    <t xml:space="preserve">26d My place of worship is taking action on climate change by talking to the public about climate change. </t>
  </si>
  <si>
    <t xml:space="preserve">26e My place of worship is taking action on climate change by talking to staff and members about climate change. </t>
  </si>
  <si>
    <t xml:space="preserve">26f My place of worship is taking action on climate change by educating others in my city or town about climate change. </t>
  </si>
  <si>
    <t xml:space="preserve">26g My place of worship is taking action on climate change by doing all of the above. </t>
  </si>
  <si>
    <t xml:space="preserve">26h My place of worship is taking action on climate change by doing [OTHER]. </t>
  </si>
  <si>
    <t xml:space="preserve">26g No, my place of worship is not taking any of these actions. </t>
  </si>
  <si>
    <t xml:space="preserve">27a I wish my place of worship was taking action on climate change by conserving energy. </t>
  </si>
  <si>
    <t xml:space="preserve">27b I wish my place of worship was taking action on climate change by purchasing clean energy, like wind or solar energy. </t>
  </si>
  <si>
    <t xml:space="preserve">27c I wish my place of worship was taking action on climate change by having goals to reduce climate impacts. </t>
  </si>
  <si>
    <t xml:space="preserve">27d I wish my place of worship was taking action on climate change by talking to the public about climate change. </t>
  </si>
  <si>
    <t xml:space="preserve">27e I wish my place of worship was taking action on climate change by talking to staff and members about climate change. </t>
  </si>
  <si>
    <t xml:space="preserve">27f I wish my place of worship was taking action on climate change by educating others in my city or town about climate change. </t>
  </si>
  <si>
    <t xml:space="preserve">27g I wish my place of worship was taking action on climate change by doing all of the above. </t>
  </si>
  <si>
    <t xml:space="preserve">27h I wish my place of worship was taking action on climate change by doing [OTHER]. </t>
  </si>
  <si>
    <t xml:space="preserve">27g No, I do not wish my place of worship would take any of these actions. </t>
  </si>
  <si>
    <t xml:space="preserve">28.1a I favor a proposal to reduce climate change pollution by charging corporate polluters a fee for the pollution they create. </t>
  </si>
  <si>
    <t xml:space="preserve">28.1b I strongly favor a proposal to reduce climate change pollution by charging corporate polluters a fee for the pollution they create. </t>
  </si>
  <si>
    <t xml:space="preserve">28.1c I somewhat favor a proposal to reduce climate change pollution by charging corporate polluters a fee for the pollution they create. </t>
  </si>
  <si>
    <t xml:space="preserve">28.1d I oppose a proposal to reduce climate change pollution by charging corporate polluters a fee for the pollution they create. </t>
  </si>
  <si>
    <t xml:space="preserve">28.1e I somewhat oppose a proposal to reduce climate change pollution by charging corporate polluters a fee for the pollution they create. </t>
  </si>
  <si>
    <t xml:space="preserve">28.1f I strongly oppose a proposal to reduce climate change pollution by charging corporate polluters a fee for the pollution they create. </t>
  </si>
  <si>
    <t xml:space="preserve">28.1g I am not sure. </t>
  </si>
  <si>
    <t xml:space="preserve">28.2a I favor a proposal to reduce climate change pollution by passing laws for more efficient buildings and cars. </t>
  </si>
  <si>
    <t xml:space="preserve">28.2b I strongly favor a proposal to reduce climate change pollution by passing laws for more efficient buildings and cars. </t>
  </si>
  <si>
    <t xml:space="preserve">28.2c I somewhat favor a proposal to reduce climate change pollution by passing laws for more efficient buildings and cars. </t>
  </si>
  <si>
    <t xml:space="preserve">28.2d I oppose a proposal to reduce climate change pollution by passing laws for more efficient buildings and cars. </t>
  </si>
  <si>
    <t xml:space="preserve">28.2e I somewhat oppose a proposal to reduce climate change pollution by passing laws for more efficient buildings and cars. </t>
  </si>
  <si>
    <t xml:space="preserve">28.2f I strongly oppose a proposal to reduce climate change pollution by passing laws for more efficient buildings and cars. </t>
  </si>
  <si>
    <t xml:space="preserve">28.2g I am not sure. </t>
  </si>
  <si>
    <t xml:space="preserve">28.3a I favor a proposal to reduce climate change pollution by providing personal tax credits for electric or hybrid cars. </t>
  </si>
  <si>
    <t xml:space="preserve">28.3b I strongly favor a proposal to reduce climate change pollution by providing personal tax credits for electric or hybrid cars. </t>
  </si>
  <si>
    <t xml:space="preserve">28.3c I somewhat favor a proposal to reduce climate change pollution by providing personal tax credits for electric or hybrid cars. </t>
  </si>
  <si>
    <t xml:space="preserve">28.3d I oppose a proposal to reduce climate change pollution by providing personal tax credits for electric or hybrid cars. </t>
  </si>
  <si>
    <t xml:space="preserve">28.3e I somewhat oppose a proposal to reduce climate change pollution by providing personal tax credits for electric or hybrid cars. </t>
  </si>
  <si>
    <t xml:space="preserve">28.3f I strongly oppose a proposal to reduce climate change pollution by providing personal tax credits for electric or hybrid cars. </t>
  </si>
  <si>
    <t xml:space="preserve">28.3g I am not sure. </t>
  </si>
  <si>
    <t xml:space="preserve">28.4a I favor a proposal to reduce climate change pollution by expanding public transit, like buses and trains. </t>
  </si>
  <si>
    <t xml:space="preserve">28.4b I strongly favor a proposal to reduce climate change pollution by expanding public transit, like buses and trains. </t>
  </si>
  <si>
    <t xml:space="preserve">28.4c I somewhat favor a proposal to reduce climate change pollution by expanding public transit, like buses and trains. </t>
  </si>
  <si>
    <t xml:space="preserve">28.4d I oppose a proposal to reduce climate change pollution by expanding public transit, like buses and trains. </t>
  </si>
  <si>
    <t xml:space="preserve">28.4e I somewhat oppose a proposal to reduce climate change pollution by expanding public transit, like buses and trains. </t>
  </si>
  <si>
    <t xml:space="preserve">28.4f I strongly oppose a proposal to reduce climate change pollution by expanding public transit, like buses and trains. </t>
  </si>
  <si>
    <t xml:space="preserve">28.4g I am not sure. </t>
  </si>
  <si>
    <t xml:space="preserve">28.5a I favor a proposal to reduce climate change pollution by providing corporate tax credits to expand clean energy. </t>
  </si>
  <si>
    <t xml:space="preserve">28.5b I strongly favor a proposal to reduce climate change pollution by providing corporate tax credits to expand clean energy. </t>
  </si>
  <si>
    <t xml:space="preserve">28.5c I somewhat favor a proposal to reduce climate change pollution by providing corporate tax credits to expand clean energy. </t>
  </si>
  <si>
    <t xml:space="preserve">28.5d I oppose a proposal to reduce climate change pollution by providing corporate tax credits to expand clean energy. </t>
  </si>
  <si>
    <t xml:space="preserve">28.5e I somewhat oppose a proposal to reduce climate change pollution by providing corporate tax credits to expand clean energy. </t>
  </si>
  <si>
    <t xml:space="preserve">28.5f I strongly oppose a proposal to reduce climate change pollution by providing corporate tax credits to expand clean energy. </t>
  </si>
  <si>
    <t xml:space="preserve">28.5g I am not sure. </t>
  </si>
  <si>
    <t xml:space="preserve">28.6a I favor a proposal to reduce climate change pollution by modernizing America's electric grid. </t>
  </si>
  <si>
    <t xml:space="preserve">28.6b I strongly favor a proposal to reduce climate change pollution by modernizing America's electric grid. </t>
  </si>
  <si>
    <t xml:space="preserve">28.6c I somewhat favor a proposal to reduce climate change pollution by modernizing America's electric grid. </t>
  </si>
  <si>
    <t xml:space="preserve">28.6d I oppose a proposal to reduce climate change pollution by modernizing America's electric grid. </t>
  </si>
  <si>
    <t xml:space="preserve">28.6e I somewhat oppose a proposal to reduce climate change pollution by modernizing America's electric grid. </t>
  </si>
  <si>
    <t xml:space="preserve">28.6f I strongly oppose a proposal to reduce climate change pollution by modernizing America's electric grid. </t>
  </si>
  <si>
    <t xml:space="preserve">28.6g I am not sure. </t>
  </si>
  <si>
    <t xml:space="preserve">29a If there were a fee on the pollution that causes climate change, we should rebate the money in equal shares to all Americans. </t>
  </si>
  <si>
    <t xml:space="preserve">29b If there were a fee on the pollution that causes climate change, we should reduce the corporate income tax. </t>
  </si>
  <si>
    <t>29c If there were a fee on the pollution that causes climate change, we should reduce the personal income tax.</t>
  </si>
  <si>
    <t xml:space="preserve">29d If there were a fee on the pollution that causes climate change, we shold improve education and health services. </t>
  </si>
  <si>
    <t xml:space="preserve">29e If there were a fee on the pollution that causes climate change, we should fund research and development of new, clean energy sources. </t>
  </si>
  <si>
    <t xml:space="preserve">29f If there were a fee on the pollution that causes climate change, we should reduce the federal debt. </t>
  </si>
  <si>
    <t xml:space="preserve">29g We should not tax carbon pollution. </t>
  </si>
  <si>
    <t xml:space="preserve">30a Both Democrats and Republicans are doing an equal job at advancing solutions to climate change. </t>
  </si>
  <si>
    <t xml:space="preserve">30b Democrats are doing a better job at advancing solutions to climate change. </t>
  </si>
  <si>
    <t xml:space="preserve">30c Republicans are doing a better job at advancing solutions to climate change. </t>
  </si>
  <si>
    <t xml:space="preserve">30d Neither party is doing a better job at advancing solutions to climate change. </t>
  </si>
  <si>
    <t xml:space="preserve">31a The local government is most likely to advance solutions on climate change. </t>
  </si>
  <si>
    <t xml:space="preserve">31b The state government is most likely to advance solutions on climate change. </t>
  </si>
  <si>
    <t xml:space="preserve">31c The federal government is most likely to advance solutions on climate change. </t>
  </si>
  <si>
    <t xml:space="preserve">31d The private sector is most likely to advance solutions on climate change. </t>
  </si>
  <si>
    <t xml:space="preserve">32a I agree that Islamic schools and Weekend Islamic Schools at the mosque should teach children about climate change. </t>
  </si>
  <si>
    <t xml:space="preserve">32b I strongly agree that Islamic schools and Weekend Islamic Schools at the mosque should teach children about climate change. </t>
  </si>
  <si>
    <t xml:space="preserve">32c I not so strongly agree that Islamic schools and Weekend Islamic Schools at the mosque should teach children about climate change. </t>
  </si>
  <si>
    <t xml:space="preserve">32d I disagree that Islamic schools and Weekend Islamic Schools at the mosque should teach children about climate change. </t>
  </si>
  <si>
    <t xml:space="preserve">32e I not so strongly disagree thatIslamic schools and Weekend Islamic Schools at the mosque should teach children about climate change. </t>
  </si>
  <si>
    <t xml:space="preserve">32f I strongly disagree that Islamic schools and Weekend Islamic Schools at the mosque should teach children about climate change. </t>
  </si>
  <si>
    <t xml:space="preserve">32g I am not sure. </t>
  </si>
  <si>
    <t xml:space="preserve">33a I agree that climate change will harm future generations of people. </t>
  </si>
  <si>
    <t>33b I agree that climate change will harm future generations of people a lot</t>
  </si>
  <si>
    <t xml:space="preserve">33c I agree that climate change will harm future generations of people a little. </t>
  </si>
  <si>
    <t xml:space="preserve">33d I agree that climate change will improve future generations. </t>
  </si>
  <si>
    <t xml:space="preserve">33d I agree that climate change will improve future generations of people a little. </t>
  </si>
  <si>
    <t xml:space="preserve">33e I agree that climate change will improve future generations of people a lot. </t>
  </si>
  <si>
    <t>33f Climate change will make no difference to generations of people</t>
  </si>
  <si>
    <t>33g I am not sure.</t>
  </si>
  <si>
    <t xml:space="preserve">34a I agree that my place of worship should do more to address climate change as part of our care for creation. </t>
  </si>
  <si>
    <t xml:space="preserve">34b I strongly agree that my place of worship should do more to address climate change as part of our care for creation. </t>
  </si>
  <si>
    <t xml:space="preserve">34c I somewhat agree that my place of worship should do more to address climate change as part of our care for creation. </t>
  </si>
  <si>
    <t xml:space="preserve">34d I disagree that my place of worship should do more to address climate change as part of our care for creation. </t>
  </si>
  <si>
    <t xml:space="preserve">34e I somewhat disagree that my place of worship should do more to address climate change as part of our care for creation. </t>
  </si>
  <si>
    <t xml:space="preserve">34f I strongly disagree that my place of worship should do more to address climate change as part of our care for creation. </t>
  </si>
  <si>
    <t xml:space="preserve">34g I am not sure. </t>
  </si>
  <si>
    <t>35a I agree that my religious beliefs compel me to address climate change.</t>
  </si>
  <si>
    <t xml:space="preserve">35b I strongly agree that my religious beliefs compel me to address climate change. </t>
  </si>
  <si>
    <t>35c I not so strongly agree that my religious beliefs compel me to address climate change.</t>
  </si>
  <si>
    <t>35d I disagree that my religious beliefs compel me to address climate change.</t>
  </si>
  <si>
    <t>35e I not so strongly disagree that my religious beliefs compel me to address climate change.</t>
  </si>
  <si>
    <t>352f I strongly disagree that my religious beliefs compel me to address climate change.</t>
  </si>
  <si>
    <t xml:space="preserve">35g I am not sure. </t>
  </si>
  <si>
    <t xml:space="preserve">36.1a I agree that my religious beliefs compel me to address climate change because climate more severly impacts the poor, especilly low-income communities of color. </t>
  </si>
  <si>
    <t xml:space="preserve">36.1b I strongly agree that my religious beliefs compel me to address climate change because climate more severly impacts the poor, especilly low-income communities of color. </t>
  </si>
  <si>
    <t xml:space="preserve">36.1c I not so strongly agree that my religious beliefs compel me to address climate change because climate more severly impacts the poor, especilly low-income communities of color. </t>
  </si>
  <si>
    <t xml:space="preserve">36.1d I disagree that my religious beliefs compel me to address climate change because climate more severly impacts the poor, especilly low-income communities of color. </t>
  </si>
  <si>
    <t xml:space="preserve">36.1e I not so strongly disagree that my religious beliefs compel me to address climate change because climate more severly impacts the poor, especilly low-income communities of color. </t>
  </si>
  <si>
    <t xml:space="preserve">36.1f I strongly disagree that my religious beliefs compel me to address climate change because climate more severly impacts the poor, especilly low-income communities of color. </t>
  </si>
  <si>
    <t>36.1g I am not sure.</t>
  </si>
  <si>
    <t xml:space="preserve">36.2a I agree that my religious beliefs compel me to address climate change beause climate impacts the most vulnerable, including children and the elderly. </t>
  </si>
  <si>
    <t xml:space="preserve">36.2b I strongly agree that my religious beliefs compel me to address climate change beause climate impacts the most vulnerable, including children and the elderly. </t>
  </si>
  <si>
    <t xml:space="preserve">36.2c I not so strongly agree that my religious beliefs compel me to address climate change beause climate impacts the most vulnerable, including children and the elderly. </t>
  </si>
  <si>
    <t xml:space="preserve">36.2d I disagree that my religious beliefs compel me to address climate change beause climate impacts the most vulnerable, including children and the elderly. </t>
  </si>
  <si>
    <t xml:space="preserve">36.2e I not so strongly disagree that my religious beliefs compel me to address climate change beause climate impacts the most vulnerable, including children and the elderly. </t>
  </si>
  <si>
    <t xml:space="preserve">36.2f I strongly disagree that my religious beliefs compel me to address climate change beause climate impacts the most vulnerable, including children and the elderly. </t>
  </si>
  <si>
    <t xml:space="preserve">36.2g I am not sure. </t>
  </si>
  <si>
    <t xml:space="preserve">36.3a I agree that my religious beliefs compel me to address climate change because we must care for God's creation. </t>
  </si>
  <si>
    <t xml:space="preserve">36.3b I strongly agree that my religious beliefs compel me to address climate change because we must care for God's creation. </t>
  </si>
  <si>
    <t xml:space="preserve">36.3c I not so strongly agree that my religious beliefs compel me to address climate change because we must care for God's creation. </t>
  </si>
  <si>
    <t xml:space="preserve">36.3d I disagree that my religious beliefs compel me to address climate change because we must care for God's creation. </t>
  </si>
  <si>
    <t xml:space="preserve">36.3e I not so strongly disagree that my religious beliefs compel me to address climate change because we must care for God's creation. </t>
  </si>
  <si>
    <t xml:space="preserve">36.3f I strongly disagree that my religious beliefs compel me to address climate change because we must care for God's creation. </t>
  </si>
  <si>
    <t xml:space="preserve">36.3g I am not sure. </t>
  </si>
  <si>
    <t xml:space="preserve">36.4a I agree that my religious beliefs compel me to address climate change because [OTHER]. </t>
  </si>
  <si>
    <t xml:space="preserve">36.4b I strongly agree that my religious beliefs compel me to address climate change because [OTHER]. </t>
  </si>
  <si>
    <t xml:space="preserve">36.4c I not so strongly agree that my religious beliefs compel me to address climate change because [OTHER]. </t>
  </si>
  <si>
    <t xml:space="preserve">36.4d I disagree that my religious beliefs compel me to address climate change because [OTHER]. </t>
  </si>
  <si>
    <t xml:space="preserve">36.4e I not so strongly disagree that my religious beliefs compel me to address climate change because [OTHER]. </t>
  </si>
  <si>
    <t xml:space="preserve">36.4f I strongly disagree that my religious beliefs compel me to address climate change because [OTHER]. </t>
  </si>
  <si>
    <t xml:space="preserve">36.4g I am not sure [OTHER]. </t>
  </si>
  <si>
    <t>37.1a Barrier: I don't know how / Unsure how to contact my elected representatives.</t>
  </si>
  <si>
    <t>37.1b Strongly agree barrier: I don't know how / Unsure how to contact my elected representatives.</t>
  </si>
  <si>
    <t>37.1c Somwhat agree barrier: I don't know how / Unsure how to contact my elected representatives.</t>
  </si>
  <si>
    <t>37.1d Not a barrier: I don't know how / Unsure how to contact my elected representatives.</t>
  </si>
  <si>
    <t>37.1e Somewhat disagree barrier: I don't know how / Unsure how to contact my elected representatives.</t>
  </si>
  <si>
    <t>37.1f Strongly disagree barrier: I don't know how / Unsure how to contact my elected representatives.</t>
  </si>
  <si>
    <t xml:space="preserve">37.1g I am not sure. </t>
  </si>
  <si>
    <t xml:space="preserve">37.2a Barrier: Don't have enough time. </t>
  </si>
  <si>
    <t xml:space="preserve">37.2b Strongly agree barrier: Don't have enough time. </t>
  </si>
  <si>
    <t xml:space="preserve">37.2c Somewhat agree barrier: Don't have enough time. </t>
  </si>
  <si>
    <t xml:space="preserve">37.2d Not a barrier: Don't have enough time. </t>
  </si>
  <si>
    <t xml:space="preserve">37.2e Somewhat disagree barrier: Don't have enough time. </t>
  </si>
  <si>
    <t xml:space="preserve">37.2f Strongly disagree barrier: Don't have enough time. </t>
  </si>
  <si>
    <t xml:space="preserve">37.2g I am not sure. </t>
  </si>
  <si>
    <t xml:space="preserve">37.3a Barrier: Don't like politics. </t>
  </si>
  <si>
    <t xml:space="preserve">37.3b Strongly agree barrier: Don't like politics. </t>
  </si>
  <si>
    <t xml:space="preserve">37.3c Somwhat agree barrier: Don't like politics. </t>
  </si>
  <si>
    <t xml:space="preserve">37.3d Not a barrier: Don't like politics. </t>
  </si>
  <si>
    <t xml:space="preserve">37.3e Somwhat disagree barrier: Don't like politics. </t>
  </si>
  <si>
    <t xml:space="preserve">37.3f Strongly disagree barrier: Don't like politics. </t>
  </si>
  <si>
    <t xml:space="preserve">37.3g I am not sure. </t>
  </si>
  <si>
    <t xml:space="preserve">37.4a Barrier: Don't know enough about climate change. </t>
  </si>
  <si>
    <t xml:space="preserve">37.4b Strongly agree barrier: Don't know enough about climate change. </t>
  </si>
  <si>
    <t xml:space="preserve">37.4c Somewhat agree barrier: Don't know enough about climate change. </t>
  </si>
  <si>
    <t xml:space="preserve">37.4d Not a barrier: Don't know enough about climate change. </t>
  </si>
  <si>
    <t xml:space="preserve">37.4e Somewhat disagree barrier: Don't know enough about climate change. </t>
  </si>
  <si>
    <t xml:space="preserve">37.4f Strongly disagree barrier: Don't know enough about climate change. </t>
  </si>
  <si>
    <t xml:space="preserve">37.4g I am not sure. </t>
  </si>
  <si>
    <t>37.5a Barrier: Don't need to / already taking other actions.</t>
  </si>
  <si>
    <t xml:space="preserve">37.5b Strongly agree barrier: Don't need to / already taking other actions. </t>
  </si>
  <si>
    <t xml:space="preserve">37.5c Somwhat agree barrier: Don't need to / already taking other actions. </t>
  </si>
  <si>
    <t>37.5d Not a barrier: Don't need to / already taking other actions.</t>
  </si>
  <si>
    <t xml:space="preserve">37.5e Somwhat disagree barrier: Don't need to / already taking other actions. </t>
  </si>
  <si>
    <t xml:space="preserve">37.5f Strongly disagree barrier: Don't need to / already taking other actions. </t>
  </si>
  <si>
    <t xml:space="preserve">37.5g I am not sure. </t>
  </si>
  <si>
    <t xml:space="preserve">37.6a Barrier: It won't make any difference. </t>
  </si>
  <si>
    <t xml:space="preserve">37.6b Strongly agree barrier: It won't make any difference. </t>
  </si>
  <si>
    <t xml:space="preserve">37.6c Somewhat agree barrier: It won't make any difference. </t>
  </si>
  <si>
    <t xml:space="preserve">37.6d Not a barrier: It won't make any difference. </t>
  </si>
  <si>
    <t xml:space="preserve">37.6e Somewhat disagree barrier: It won't make any difference. </t>
  </si>
  <si>
    <t xml:space="preserve">37.6f Strongly disagree barrier: It won't make any difference. </t>
  </si>
  <si>
    <t xml:space="preserve">37.6g I am not sure. </t>
  </si>
  <si>
    <t xml:space="preserve">37.7a Barrier: There are other issues I prioritize. </t>
  </si>
  <si>
    <t xml:space="preserve">37.7b Strongly agree barrier: There are other issues I prioritize. </t>
  </si>
  <si>
    <t xml:space="preserve">37.7c Somewhat agree barrier: There are other issues I prioritize. </t>
  </si>
  <si>
    <t xml:space="preserve">37.7d Not a barrier: There are other issues I prioritize. </t>
  </si>
  <si>
    <t xml:space="preserve">37.7e Somewhat disagree barrier: There are other issues I prioritize. </t>
  </si>
  <si>
    <t xml:space="preserve">37.7f Strongly disagree barrier: There are other issues I prioritize. </t>
  </si>
  <si>
    <t xml:space="preserve">37.7g I am not sure. </t>
  </si>
  <si>
    <t xml:space="preserve">37.8a Barrier: It's not an important issue / Climate change is not happening. </t>
  </si>
  <si>
    <t xml:space="preserve">37.8b Strongly agree barrier: It's not an important issue / Climate change is not happening. </t>
  </si>
  <si>
    <t xml:space="preserve">37.8c Somewhat agree barrier: It's not an important issue / Climate change is not happening. </t>
  </si>
  <si>
    <t xml:space="preserve">37.8d Not a barrier: It's not an important issue / Climate change is not happening. </t>
  </si>
  <si>
    <t xml:space="preserve">37.8e Somewhat disagree barrier: It's not an important issue / Climate change is not happening. </t>
  </si>
  <si>
    <t xml:space="preserve">37.8f Strongly disagree barrier: It's not an important issue / Climate change is not happening. </t>
  </si>
  <si>
    <t>37.8g I am not sure</t>
  </si>
  <si>
    <t>DEMOGRAPHICS</t>
  </si>
  <si>
    <t>Outside of the United States</t>
  </si>
  <si>
    <t>New England</t>
  </si>
  <si>
    <t>Mid-Atlantic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</si>
  <si>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</si>
  <si>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</si>
  <si>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</si>
  <si>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</si>
  <si>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</si>
  <si>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</si>
  <si>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</si>
  <si>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1a Male</t>
  </si>
  <si>
    <t>1b Female</t>
  </si>
  <si>
    <t>Under 18</t>
  </si>
  <si>
    <t>1st - 11th Grade</t>
  </si>
  <si>
    <t>High School Graduate</t>
  </si>
  <si>
    <t xml:space="preserve">Non-College Post H.S. </t>
  </si>
  <si>
    <t>Some College</t>
  </si>
  <si>
    <t>College Graduate</t>
  </si>
  <si>
    <t>Post-Graduate School</t>
  </si>
  <si>
    <t>6a Leader</t>
  </si>
  <si>
    <t>6b Member</t>
  </si>
  <si>
    <t xml:space="preserve">37a My religion is Protestant. </t>
  </si>
  <si>
    <t>37b My religion is Catholic.</t>
  </si>
  <si>
    <t>37c My religion is Mormon, Latter Day Saints, LDS.</t>
  </si>
  <si>
    <t>37d My religion is Islam.</t>
  </si>
  <si>
    <t xml:space="preserve">37e My religion is Jewish. </t>
  </si>
  <si>
    <t xml:space="preserve">37f My religion is Unitarian. </t>
  </si>
  <si>
    <t>37g My religion is [OTHER].</t>
  </si>
  <si>
    <t xml:space="preserve">37h My religion is [NONE]. </t>
  </si>
  <si>
    <t xml:space="preserve">37i I prefer not to answer. </t>
  </si>
  <si>
    <t xml:space="preserve">38a On average, I attent mosque or religious events more than once a week. </t>
  </si>
  <si>
    <t>38b On average, I attent mosque or religious events every week</t>
  </si>
  <si>
    <t xml:space="preserve">38c On average, I attend mosque or religious events once or twice a month.  </t>
  </si>
  <si>
    <t xml:space="preserve">38d On average, I attend mosque or relgious events several times a year. </t>
  </si>
  <si>
    <t xml:space="preserve">38e On average, I attend mosque or religious events hardly ever. </t>
  </si>
  <si>
    <t xml:space="preserve">38f I never attend mosque or religious events. </t>
  </si>
  <si>
    <t xml:space="preserve">39a I have children under the age of 18 living with me. </t>
  </si>
  <si>
    <t xml:space="preserve">39 b I do not have children under the age of 18 living with me. </t>
  </si>
  <si>
    <t xml:space="preserve">40a I live in a city with over a million people. </t>
  </si>
  <si>
    <t xml:space="preserve">40b I live in a smaller city. </t>
  </si>
  <si>
    <t xml:space="preserve">40c I live in a suburb near a city. </t>
  </si>
  <si>
    <t xml:space="preserve">40d I live in a small town. </t>
  </si>
  <si>
    <t xml:space="preserve">40e I live in a rural city. </t>
  </si>
  <si>
    <t xml:space="preserve">41a I consider myself very liberal. </t>
  </si>
  <si>
    <t xml:space="preserve">41b I consider myself somewhat liberal. </t>
  </si>
  <si>
    <t>LIBERAL TOTAL</t>
  </si>
  <si>
    <t xml:space="preserve">41c I consider myself moderate. </t>
  </si>
  <si>
    <t xml:space="preserve">41d I consider myself somewhat conservative. </t>
  </si>
  <si>
    <t xml:space="preserve">41e I consider myself very conservative. </t>
  </si>
  <si>
    <t>CONSERVATIVE TOTAL</t>
  </si>
  <si>
    <t xml:space="preserve">42a I consider myself a strong Republican. </t>
  </si>
  <si>
    <t xml:space="preserve">42b I consider myself a not so strong Republican. </t>
  </si>
  <si>
    <t xml:space="preserve">42c I consider myself an Independent-lean Republican. </t>
  </si>
  <si>
    <t>REPUBLICAN TOTAL</t>
  </si>
  <si>
    <t xml:space="preserve">42d I consider myself a pure Independent. </t>
  </si>
  <si>
    <t xml:space="preserve">42e I consider myself an Independent-lean Democrat. </t>
  </si>
  <si>
    <t xml:space="preserve">42f I consider myself a not so strong Democrat. </t>
  </si>
  <si>
    <t xml:space="preserve">42g I consider myself a strong Democrat. </t>
  </si>
  <si>
    <t>DEMOCRAT TOTAL</t>
  </si>
  <si>
    <t xml:space="preserve">42h I consider myself [OTHER]. </t>
  </si>
  <si>
    <t xml:space="preserve">43a My race/ethnicity is white/caucasian. </t>
  </si>
  <si>
    <t>43b My race/ethnicity is south asian.</t>
  </si>
  <si>
    <t xml:space="preserve">43c My race/ethnicity is arab. </t>
  </si>
  <si>
    <t>43d My race/ethnicity is southeast asian/east asian/pacific islander</t>
  </si>
  <si>
    <t xml:space="preserve">43e My race/ethnicity is black/african american. </t>
  </si>
  <si>
    <t xml:space="preserve">43f My race/ethnicity is hispanic/latino. </t>
  </si>
  <si>
    <t xml:space="preserve">43g My race/ethnicity is native american/american indian. </t>
  </si>
  <si>
    <t>43i I refuse to answer</t>
  </si>
  <si>
    <t xml:space="preserve">43j My race/ethnicity is [OTHER].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</si>
</sst>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333333"/>
      <name val="Calibri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1" fillId="0" borderId="0" xfId="0" applyNumberFormat="1" applyFont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/>
    <xf numFmtId="0" fontId="1" fillId="0" borderId="3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wrapText="1"/>
    </xf>
    <xf numFmtId="9" fontId="1" fillId="0" borderId="4" xfId="0" applyNumberFormat="1" applyFont="1" applyFill="1" applyBorder="1" applyAlignment="1">
      <alignment horizontal="center" wrapText="1"/>
    </xf>
    <xf numFmtId="9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center"/>
    </xf>
    <xf numFmtId="9" fontId="5" fillId="0" borderId="1" xfId="2" applyNumberFormat="1" applyFont="1" applyFill="1" applyBorder="1" applyAlignment="1">
      <alignment horizontal="center" vertical="center"/>
    </xf>
    <xf numFmtId="9" fontId="5" fillId="0" borderId="1" xfId="3" applyNumberFormat="1" applyFont="1" applyFill="1" applyBorder="1" applyAlignment="1">
      <alignment horizontal="center" vertical="center"/>
    </xf>
    <xf numFmtId="9" fontId="3" fillId="0" borderId="0" xfId="0" applyNumberFormat="1" applyFont="1"/>
    <xf numFmtId="1" fontId="0" fillId="0" borderId="1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9" fontId="3" fillId="2" borderId="0" xfId="0" applyNumberFormat="1" applyFont="1" applyFill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/>
    </xf>
    <xf numFmtId="9" fontId="0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3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9" fontId="3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9" fontId="0" fillId="0" borderId="0" xfId="0" applyNumberFormat="1" applyFont="1" applyFill="1"/>
    <xf numFmtId="0" fontId="5" fillId="0" borderId="0" xfId="0" applyNumberFormat="1" applyFont="1" applyAlignment="1">
      <alignment horizontal="left" wrapText="1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style1506695918249" xfId="1"/>
    <cellStyle name="style1506695918383" xfId="2"/>
    <cellStyle name="style1506695918781" xf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64"/>
  <sheetViews>
    <sheetView tabSelected="1" workbookViewId="0">
      <selection activeCell="B21" sqref="B21"/>
    </sheetView>
  </sheetViews>
  <sheetFormatPr baseColWidth="10" defaultRowHeight="16" x14ac:dyDescent="0"/>
  <cols>
    <col min="1" max="1" width="44.875" style="36" customWidth="1"/>
    <col min="2" max="2" width="10.625" style="78"/>
    <col min="3" max="4" width="10.875" style="79" hidden="1" customWidth="1"/>
    <col min="5" max="5" width="10.875" style="80" hidden="1" customWidth="1"/>
    <col min="6" max="6" width="10.875" style="64" hidden="1" customWidth="1"/>
    <col min="7" max="7" width="10.625" style="78"/>
    <col min="8" max="10" width="10.875" style="80" hidden="1" customWidth="1"/>
    <col min="11" max="11" width="10.875" style="79" hidden="1" customWidth="1"/>
    <col min="12" max="14" width="10.625" style="78"/>
    <col min="15" max="15" width="10.625" style="81"/>
    <col min="16" max="17" width="10.625" style="50"/>
    <col min="18" max="21" width="10.875" style="50" customWidth="1"/>
    <col min="22" max="68" width="10.875" style="11" customWidth="1"/>
    <col min="69" max="80" width="10.625" style="11"/>
    <col min="81" max="81" width="13.375" style="11" customWidth="1"/>
    <col min="82" max="83" width="15.375" style="11" customWidth="1"/>
    <col min="84" max="85" width="12" style="11" customWidth="1"/>
    <col min="86" max="16384" width="10.625" style="11"/>
  </cols>
  <sheetData>
    <row r="1" spans="1:8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7" t="s">
        <v>7</v>
      </c>
      <c r="I1" s="4" t="s">
        <v>8</v>
      </c>
      <c r="J1" s="8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9" t="s">
        <v>14</v>
      </c>
      <c r="P1" s="10" t="s">
        <v>15</v>
      </c>
      <c r="Q1" s="10"/>
      <c r="R1" s="10" t="s">
        <v>16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 t="s">
        <v>17</v>
      </c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 t="s">
        <v>18</v>
      </c>
      <c r="CD1" s="10"/>
      <c r="CE1" s="10"/>
      <c r="CF1" s="10"/>
      <c r="CG1" s="10"/>
      <c r="CH1" s="10"/>
      <c r="CI1" s="10" t="s">
        <v>19</v>
      </c>
      <c r="CJ1" s="10"/>
    </row>
    <row r="2" spans="1:88" ht="33" thickBot="1">
      <c r="A2" s="12"/>
      <c r="B2" s="13"/>
      <c r="C2" s="14"/>
      <c r="D2" s="15"/>
      <c r="E2" s="16"/>
      <c r="F2" s="15"/>
      <c r="G2" s="17"/>
      <c r="H2" s="18"/>
      <c r="I2" s="15"/>
      <c r="J2" s="19"/>
      <c r="K2" s="15"/>
      <c r="L2" s="20"/>
      <c r="M2" s="20"/>
      <c r="N2" s="20"/>
      <c r="O2" s="21"/>
      <c r="P2" s="22" t="s">
        <v>20</v>
      </c>
      <c r="Q2" s="22" t="s">
        <v>21</v>
      </c>
      <c r="R2" s="22" t="s">
        <v>22</v>
      </c>
      <c r="S2" s="22" t="s">
        <v>23</v>
      </c>
      <c r="T2" s="22" t="s">
        <v>24</v>
      </c>
      <c r="U2" s="22" t="s">
        <v>25</v>
      </c>
      <c r="V2" s="22" t="s">
        <v>26</v>
      </c>
      <c r="W2" s="22" t="s">
        <v>27</v>
      </c>
      <c r="X2" s="22" t="s">
        <v>28</v>
      </c>
      <c r="Y2" s="22" t="s">
        <v>29</v>
      </c>
      <c r="Z2" s="22" t="s">
        <v>30</v>
      </c>
      <c r="AA2" s="22" t="s">
        <v>31</v>
      </c>
      <c r="AB2" s="22" t="s">
        <v>32</v>
      </c>
      <c r="AC2" s="22" t="s">
        <v>33</v>
      </c>
      <c r="AD2" s="22" t="s">
        <v>34</v>
      </c>
      <c r="AE2" s="22" t="s">
        <v>35</v>
      </c>
      <c r="AF2" s="22" t="s">
        <v>36</v>
      </c>
      <c r="AG2" s="22" t="s">
        <v>37</v>
      </c>
      <c r="AH2" s="22" t="s">
        <v>38</v>
      </c>
      <c r="AI2" s="22" t="s">
        <v>39</v>
      </c>
      <c r="AJ2" s="22" t="s">
        <v>40</v>
      </c>
      <c r="AK2" s="22" t="s">
        <v>41</v>
      </c>
      <c r="AL2" s="22" t="s">
        <v>42</v>
      </c>
      <c r="AM2" s="22" t="s">
        <v>43</v>
      </c>
      <c r="AN2" s="22" t="s">
        <v>44</v>
      </c>
      <c r="AO2" s="22" t="s">
        <v>45</v>
      </c>
      <c r="AP2" s="22" t="s">
        <v>46</v>
      </c>
      <c r="AQ2" s="22" t="s">
        <v>47</v>
      </c>
      <c r="AR2" s="22" t="s">
        <v>48</v>
      </c>
      <c r="AS2" s="22" t="s">
        <v>49</v>
      </c>
      <c r="AT2" s="22" t="s">
        <v>50</v>
      </c>
      <c r="AU2" s="22" t="s">
        <v>51</v>
      </c>
      <c r="AV2" s="22" t="s">
        <v>52</v>
      </c>
      <c r="AW2" s="22" t="s">
        <v>53</v>
      </c>
      <c r="AX2" s="22" t="s">
        <v>54</v>
      </c>
      <c r="AY2" s="22" t="s">
        <v>55</v>
      </c>
      <c r="AZ2" s="22" t="s">
        <v>56</v>
      </c>
      <c r="BA2" s="22" t="s">
        <v>57</v>
      </c>
      <c r="BB2" s="22" t="s">
        <v>58</v>
      </c>
      <c r="BC2" s="22" t="s">
        <v>59</v>
      </c>
      <c r="BD2" s="22" t="s">
        <v>60</v>
      </c>
      <c r="BE2" s="22" t="s">
        <v>61</v>
      </c>
      <c r="BF2" s="22" t="s">
        <v>62</v>
      </c>
      <c r="BG2" s="22" t="s">
        <v>63</v>
      </c>
      <c r="BH2" s="22" t="s">
        <v>64</v>
      </c>
      <c r="BI2" s="22" t="s">
        <v>65</v>
      </c>
      <c r="BJ2" s="22" t="s">
        <v>66</v>
      </c>
      <c r="BK2" s="22" t="s">
        <v>67</v>
      </c>
      <c r="BL2" s="22" t="s">
        <v>68</v>
      </c>
      <c r="BM2" s="22" t="s">
        <v>69</v>
      </c>
      <c r="BN2" s="22" t="s">
        <v>70</v>
      </c>
      <c r="BO2" s="22" t="s">
        <v>71</v>
      </c>
      <c r="BP2" s="22" t="s">
        <v>72</v>
      </c>
      <c r="BQ2" s="22" t="s">
        <v>73</v>
      </c>
      <c r="BR2" s="22" t="s">
        <v>74</v>
      </c>
      <c r="BS2" s="22" t="s">
        <v>75</v>
      </c>
      <c r="BT2" s="22" t="s">
        <v>76</v>
      </c>
      <c r="BU2" s="22" t="s">
        <v>77</v>
      </c>
      <c r="BV2" s="22" t="s">
        <v>78</v>
      </c>
      <c r="BW2" s="22" t="s">
        <v>79</v>
      </c>
      <c r="BX2" s="22" t="s">
        <v>80</v>
      </c>
      <c r="BY2" s="22" t="s">
        <v>81</v>
      </c>
      <c r="BZ2" s="22" t="s">
        <v>82</v>
      </c>
      <c r="CA2" s="22" t="s">
        <v>83</v>
      </c>
      <c r="CB2" s="22" t="s">
        <v>84</v>
      </c>
      <c r="CC2" s="22" t="s">
        <v>85</v>
      </c>
      <c r="CD2" s="22" t="s">
        <v>86</v>
      </c>
      <c r="CE2" s="23" t="s">
        <v>87</v>
      </c>
      <c r="CF2" s="22" t="s">
        <v>88</v>
      </c>
      <c r="CG2" s="22" t="s">
        <v>89</v>
      </c>
      <c r="CH2" s="23" t="s">
        <v>90</v>
      </c>
      <c r="CI2" s="22" t="s">
        <v>91</v>
      </c>
      <c r="CJ2" s="22" t="s">
        <v>92</v>
      </c>
    </row>
    <row r="3" spans="1:88" s="35" customFormat="1">
      <c r="A3" s="24" t="s">
        <v>93</v>
      </c>
      <c r="B3" s="25" t="s">
        <v>94</v>
      </c>
      <c r="C3" s="26" t="s">
        <v>95</v>
      </c>
      <c r="D3" s="27"/>
      <c r="E3" s="28" t="s">
        <v>96</v>
      </c>
      <c r="F3" s="29"/>
      <c r="G3" s="30" t="s">
        <v>97</v>
      </c>
      <c r="H3" s="31" t="s">
        <v>98</v>
      </c>
      <c r="I3" s="27"/>
      <c r="J3" s="31" t="s">
        <v>99</v>
      </c>
      <c r="K3" s="27"/>
      <c r="L3" s="25" t="s">
        <v>100</v>
      </c>
      <c r="M3" s="25"/>
      <c r="N3" s="25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4"/>
      <c r="CD3" s="33"/>
      <c r="CE3" s="33"/>
      <c r="CF3" s="34"/>
      <c r="CG3" s="33"/>
      <c r="CH3" s="33"/>
    </row>
    <row r="4" spans="1:88">
      <c r="A4" s="36" t="s">
        <v>101</v>
      </c>
      <c r="B4" s="37">
        <f>(C4+E4+H4+J4)/(806-D4-F4-I4-K4)</f>
        <v>0.8982630272952854</v>
      </c>
      <c r="C4" s="38">
        <v>25</v>
      </c>
      <c r="D4" s="39">
        <v>0</v>
      </c>
      <c r="E4" s="40">
        <v>82</v>
      </c>
      <c r="F4" s="29">
        <v>0</v>
      </c>
      <c r="G4" s="41">
        <f>(C4+E4)/(116-D4-F4)</f>
        <v>0.92241379310344829</v>
      </c>
      <c r="H4" s="40">
        <v>591</v>
      </c>
      <c r="I4" s="42">
        <v>0</v>
      </c>
      <c r="J4" s="40">
        <v>26</v>
      </c>
      <c r="K4" s="42">
        <v>0</v>
      </c>
      <c r="L4" s="37">
        <f>(H4+J4)/(690-I4-K4)</f>
        <v>0.89420289855072466</v>
      </c>
      <c r="M4" s="37">
        <f>G4-L4</f>
        <v>2.8210894552723631E-2</v>
      </c>
      <c r="N4" s="37">
        <f>O4-B4</f>
        <v>6.5993635749951096E-2</v>
      </c>
      <c r="O4" s="43">
        <v>0.9642566630452365</v>
      </c>
      <c r="P4" s="44"/>
      <c r="Q4" s="44"/>
      <c r="R4" s="44"/>
      <c r="S4" s="44"/>
      <c r="T4" s="44"/>
      <c r="U4" s="44"/>
    </row>
    <row r="5" spans="1:88">
      <c r="A5" s="36" t="s">
        <v>102</v>
      </c>
      <c r="B5" s="37">
        <f t="shared" ref="B5:B68" si="0">(C5+E5+H5+J5)/(806-D5-F5-I5-K5)</f>
        <v>0.50620347394540943</v>
      </c>
      <c r="C5" s="38">
        <v>10</v>
      </c>
      <c r="D5" s="39">
        <v>0</v>
      </c>
      <c r="E5" s="40">
        <v>45</v>
      </c>
      <c r="F5" s="29">
        <v>0</v>
      </c>
      <c r="G5" s="41">
        <f t="shared" ref="G5:G68" si="1">(C5+E5)/(116-D5-F5)</f>
        <v>0.47413793103448276</v>
      </c>
      <c r="H5" s="40">
        <v>342</v>
      </c>
      <c r="I5" s="42">
        <v>0</v>
      </c>
      <c r="J5" s="40">
        <v>11</v>
      </c>
      <c r="K5" s="42">
        <v>0</v>
      </c>
      <c r="L5" s="37">
        <f t="shared" ref="L5:L68" si="2">(H5+J5)/(690-I5-K5)</f>
        <v>0.51159420289855073</v>
      </c>
      <c r="M5" s="37">
        <f t="shared" ref="M5:M68" si="3">G5-L5</f>
        <v>-3.7456271864067969E-2</v>
      </c>
      <c r="N5" s="37"/>
      <c r="O5" s="43"/>
      <c r="P5" s="44"/>
      <c r="Q5" s="44"/>
      <c r="R5" s="44"/>
      <c r="S5" s="44"/>
      <c r="T5" s="44"/>
      <c r="U5" s="44"/>
    </row>
    <row r="6" spans="1:88" ht="32">
      <c r="A6" s="36" t="s">
        <v>103</v>
      </c>
      <c r="B6" s="37">
        <f t="shared" si="0"/>
        <v>0.4826302729528536</v>
      </c>
      <c r="C6" s="38">
        <v>16</v>
      </c>
      <c r="D6" s="39">
        <v>0</v>
      </c>
      <c r="E6" s="40">
        <v>44</v>
      </c>
      <c r="F6" s="29">
        <v>0</v>
      </c>
      <c r="G6" s="41">
        <f t="shared" si="1"/>
        <v>0.51724137931034486</v>
      </c>
      <c r="H6" s="40">
        <v>309</v>
      </c>
      <c r="I6" s="42">
        <v>0</v>
      </c>
      <c r="J6" s="40">
        <v>20</v>
      </c>
      <c r="K6" s="42">
        <v>0</v>
      </c>
      <c r="L6" s="37">
        <f t="shared" si="2"/>
        <v>0.47681159420289854</v>
      </c>
      <c r="M6" s="37">
        <f t="shared" si="3"/>
        <v>4.0429785107446325E-2</v>
      </c>
      <c r="N6" s="37"/>
      <c r="O6" s="43"/>
      <c r="P6" s="44"/>
      <c r="Q6" s="44"/>
      <c r="R6" s="44"/>
      <c r="S6" s="44"/>
      <c r="T6" s="44"/>
      <c r="U6" s="44"/>
    </row>
    <row r="7" spans="1:88">
      <c r="A7" s="36" t="s">
        <v>104</v>
      </c>
      <c r="B7" s="37">
        <f t="shared" si="0"/>
        <v>9.9255583126550868E-3</v>
      </c>
      <c r="C7" s="38">
        <v>0</v>
      </c>
      <c r="D7" s="39">
        <v>0</v>
      </c>
      <c r="E7" s="40">
        <v>1</v>
      </c>
      <c r="F7" s="29">
        <v>0</v>
      </c>
      <c r="G7" s="41">
        <f t="shared" si="1"/>
        <v>8.6206896551724137E-3</v>
      </c>
      <c r="H7" s="40">
        <v>7</v>
      </c>
      <c r="I7" s="42">
        <v>0</v>
      </c>
      <c r="J7" s="40">
        <v>0</v>
      </c>
      <c r="K7" s="42">
        <v>0</v>
      </c>
      <c r="L7" s="37">
        <f t="shared" si="2"/>
        <v>1.0144927536231883E-2</v>
      </c>
      <c r="M7" s="37">
        <f t="shared" si="3"/>
        <v>-1.5242378810594696E-3</v>
      </c>
      <c r="N7" s="37"/>
      <c r="O7" s="43"/>
      <c r="P7" s="44"/>
      <c r="Q7" s="44"/>
      <c r="R7" s="44"/>
      <c r="S7" s="44"/>
      <c r="T7" s="44"/>
      <c r="U7" s="44"/>
    </row>
    <row r="8" spans="1:88">
      <c r="A8" s="36" t="s">
        <v>105</v>
      </c>
      <c r="B8" s="37">
        <f t="shared" si="0"/>
        <v>1.2406947890818859E-3</v>
      </c>
      <c r="C8" s="38">
        <v>0</v>
      </c>
      <c r="D8" s="39">
        <v>0</v>
      </c>
      <c r="E8" s="40">
        <v>0</v>
      </c>
      <c r="F8" s="29">
        <v>0</v>
      </c>
      <c r="G8" s="41">
        <f t="shared" si="1"/>
        <v>0</v>
      </c>
      <c r="H8" s="40">
        <v>1</v>
      </c>
      <c r="I8" s="42">
        <v>0</v>
      </c>
      <c r="J8" s="40">
        <v>0</v>
      </c>
      <c r="K8" s="42">
        <v>0</v>
      </c>
      <c r="L8" s="37">
        <f t="shared" si="2"/>
        <v>1.4492753623188406E-3</v>
      </c>
      <c r="M8" s="37">
        <f t="shared" si="3"/>
        <v>-1.4492753623188406E-3</v>
      </c>
      <c r="N8" s="37"/>
      <c r="O8" s="43"/>
      <c r="P8" s="44"/>
      <c r="Q8" s="44"/>
      <c r="R8" s="44"/>
      <c r="S8" s="44"/>
      <c r="T8" s="44"/>
      <c r="U8" s="44"/>
    </row>
    <row r="9" spans="1:88">
      <c r="A9" s="36" t="s">
        <v>106</v>
      </c>
      <c r="B9" s="37">
        <f t="shared" si="0"/>
        <v>0</v>
      </c>
      <c r="C9" s="38">
        <v>0</v>
      </c>
      <c r="D9" s="39">
        <v>0</v>
      </c>
      <c r="E9" s="40">
        <v>0</v>
      </c>
      <c r="F9" s="29">
        <v>0</v>
      </c>
      <c r="G9" s="41">
        <f t="shared" si="1"/>
        <v>0</v>
      </c>
      <c r="H9" s="40">
        <v>0</v>
      </c>
      <c r="I9" s="42">
        <v>0</v>
      </c>
      <c r="J9" s="40">
        <v>0</v>
      </c>
      <c r="K9" s="42">
        <v>0</v>
      </c>
      <c r="L9" s="37">
        <f t="shared" si="2"/>
        <v>0</v>
      </c>
      <c r="M9" s="37">
        <f t="shared" si="3"/>
        <v>0</v>
      </c>
      <c r="N9" s="37"/>
      <c r="O9" s="43"/>
      <c r="P9" s="44"/>
      <c r="Q9" s="44"/>
      <c r="R9" s="44"/>
      <c r="S9" s="44"/>
      <c r="T9" s="44"/>
      <c r="U9" s="44"/>
    </row>
    <row r="10" spans="1:88">
      <c r="A10" s="36" t="s">
        <v>107</v>
      </c>
      <c r="B10" s="37">
        <f t="shared" si="0"/>
        <v>0.97518610421836227</v>
      </c>
      <c r="C10" s="38">
        <v>26</v>
      </c>
      <c r="D10" s="39">
        <v>0</v>
      </c>
      <c r="E10" s="40">
        <v>90</v>
      </c>
      <c r="F10" s="29">
        <v>0</v>
      </c>
      <c r="G10" s="41">
        <f t="shared" si="1"/>
        <v>1</v>
      </c>
      <c r="H10" s="40">
        <v>639</v>
      </c>
      <c r="I10" s="42">
        <v>0</v>
      </c>
      <c r="J10" s="40">
        <v>31</v>
      </c>
      <c r="K10" s="42">
        <v>0</v>
      </c>
      <c r="L10" s="37">
        <f t="shared" si="2"/>
        <v>0.97101449275362317</v>
      </c>
      <c r="M10" s="37">
        <f t="shared" si="3"/>
        <v>2.8985507246376829E-2</v>
      </c>
      <c r="N10" s="37">
        <f t="shared" ref="N10:N73" si="4">O10-B10</f>
        <v>-0.17554013372679844</v>
      </c>
      <c r="O10" s="45">
        <v>0.79964597049156383</v>
      </c>
      <c r="P10" s="44"/>
      <c r="Q10" s="44"/>
      <c r="R10" s="44"/>
      <c r="S10" s="44"/>
      <c r="T10" s="44"/>
      <c r="U10" s="44"/>
    </row>
    <row r="11" spans="1:88">
      <c r="A11" s="36" t="s">
        <v>108</v>
      </c>
      <c r="B11" s="37">
        <f t="shared" si="0"/>
        <v>9.9255583126550868E-3</v>
      </c>
      <c r="C11" s="38">
        <v>0</v>
      </c>
      <c r="D11" s="39">
        <v>0</v>
      </c>
      <c r="E11" s="40">
        <v>0</v>
      </c>
      <c r="F11" s="29">
        <v>0</v>
      </c>
      <c r="G11" s="41">
        <f t="shared" si="1"/>
        <v>0</v>
      </c>
      <c r="H11" s="40">
        <v>8</v>
      </c>
      <c r="I11" s="42">
        <v>0</v>
      </c>
      <c r="J11" s="40">
        <v>0</v>
      </c>
      <c r="K11" s="42">
        <v>0</v>
      </c>
      <c r="L11" s="37">
        <f t="shared" si="2"/>
        <v>1.1594202898550725E-2</v>
      </c>
      <c r="M11" s="37">
        <f t="shared" si="3"/>
        <v>-1.1594202898550725E-2</v>
      </c>
      <c r="N11" s="37">
        <f t="shared" si="4"/>
        <v>0.10280620861599372</v>
      </c>
      <c r="O11" s="46">
        <v>0.11273176692864881</v>
      </c>
      <c r="P11" s="44"/>
      <c r="Q11" s="44"/>
      <c r="R11" s="44"/>
      <c r="S11" s="44"/>
      <c r="T11" s="44"/>
      <c r="U11" s="44"/>
    </row>
    <row r="12" spans="1:88">
      <c r="A12" s="36" t="s">
        <v>109</v>
      </c>
      <c r="B12" s="37">
        <f t="shared" si="0"/>
        <v>1.488833746898263E-2</v>
      </c>
      <c r="C12" s="38">
        <v>0</v>
      </c>
      <c r="D12" s="39">
        <v>0</v>
      </c>
      <c r="E12" s="40">
        <v>0</v>
      </c>
      <c r="F12" s="29">
        <v>0</v>
      </c>
      <c r="G12" s="41">
        <f t="shared" si="1"/>
        <v>0</v>
      </c>
      <c r="H12" s="40">
        <v>12</v>
      </c>
      <c r="I12" s="42">
        <v>0</v>
      </c>
      <c r="J12" s="40">
        <v>0</v>
      </c>
      <c r="K12" s="42">
        <v>0</v>
      </c>
      <c r="L12" s="37">
        <f t="shared" si="2"/>
        <v>1.7391304347826087E-2</v>
      </c>
      <c r="M12" s="37">
        <f t="shared" si="3"/>
        <v>-1.7391304347826087E-2</v>
      </c>
      <c r="N12" s="37">
        <f t="shared" si="4"/>
        <v>7.2733925110803982E-2</v>
      </c>
      <c r="O12" s="45">
        <v>8.7622262579786614E-2</v>
      </c>
      <c r="P12" s="44"/>
      <c r="Q12" s="44"/>
      <c r="R12" s="44"/>
      <c r="S12" s="44"/>
      <c r="T12" s="44"/>
      <c r="U12" s="44"/>
    </row>
    <row r="13" spans="1:88">
      <c r="A13" s="36" t="s">
        <v>110</v>
      </c>
      <c r="B13" s="37">
        <f t="shared" si="0"/>
        <v>0.93176178660049624</v>
      </c>
      <c r="C13" s="38">
        <v>25</v>
      </c>
      <c r="D13" s="39">
        <v>0</v>
      </c>
      <c r="E13" s="40">
        <v>83</v>
      </c>
      <c r="F13" s="29">
        <v>0</v>
      </c>
      <c r="G13" s="41">
        <f t="shared" si="1"/>
        <v>0.93103448275862066</v>
      </c>
      <c r="H13" s="40">
        <v>614</v>
      </c>
      <c r="I13" s="42">
        <v>0</v>
      </c>
      <c r="J13" s="40">
        <v>29</v>
      </c>
      <c r="K13" s="42">
        <v>0</v>
      </c>
      <c r="L13" s="37">
        <f t="shared" si="2"/>
        <v>0.93188405797101448</v>
      </c>
      <c r="M13" s="37">
        <f t="shared" si="3"/>
        <v>-8.4957521239381606E-4</v>
      </c>
      <c r="N13" s="37">
        <f t="shared" si="4"/>
        <v>-0.15008953858913343</v>
      </c>
      <c r="O13" s="45">
        <v>0.78167224801136281</v>
      </c>
      <c r="P13" s="44"/>
      <c r="Q13" s="44"/>
      <c r="R13" s="44"/>
      <c r="S13" s="44"/>
      <c r="T13" s="44"/>
      <c r="U13" s="44"/>
    </row>
    <row r="14" spans="1:88">
      <c r="A14" s="36" t="s">
        <v>111</v>
      </c>
      <c r="B14" s="37">
        <f t="shared" si="0"/>
        <v>3.3498759305210915E-2</v>
      </c>
      <c r="C14" s="38">
        <v>0</v>
      </c>
      <c r="D14" s="39">
        <v>0</v>
      </c>
      <c r="E14" s="40">
        <v>5</v>
      </c>
      <c r="F14" s="29">
        <v>0</v>
      </c>
      <c r="G14" s="41">
        <f t="shared" si="1"/>
        <v>4.3103448275862072E-2</v>
      </c>
      <c r="H14" s="40">
        <v>20</v>
      </c>
      <c r="I14" s="42">
        <v>0</v>
      </c>
      <c r="J14" s="40">
        <v>2</v>
      </c>
      <c r="K14" s="42">
        <v>0</v>
      </c>
      <c r="L14" s="37">
        <f t="shared" si="2"/>
        <v>3.1884057971014491E-2</v>
      </c>
      <c r="M14" s="37">
        <f t="shared" si="3"/>
        <v>1.121939030484758E-2</v>
      </c>
      <c r="N14" s="37">
        <f t="shared" si="4"/>
        <v>0.12902632806752512</v>
      </c>
      <c r="O14" s="46">
        <v>0.16252508737273605</v>
      </c>
      <c r="P14" s="44"/>
      <c r="Q14" s="44"/>
      <c r="R14" s="44"/>
      <c r="S14" s="44"/>
      <c r="T14" s="44"/>
      <c r="U14" s="44"/>
    </row>
    <row r="15" spans="1:88">
      <c r="A15" s="36" t="s">
        <v>112</v>
      </c>
      <c r="B15" s="37">
        <f t="shared" si="0"/>
        <v>3.4739454094292806E-2</v>
      </c>
      <c r="C15" s="38">
        <v>1</v>
      </c>
      <c r="D15" s="39">
        <v>0</v>
      </c>
      <c r="E15" s="40">
        <v>2</v>
      </c>
      <c r="F15" s="29">
        <v>0</v>
      </c>
      <c r="G15" s="41">
        <f t="shared" si="1"/>
        <v>2.5862068965517241E-2</v>
      </c>
      <c r="H15" s="40">
        <v>25</v>
      </c>
      <c r="I15" s="42">
        <v>0</v>
      </c>
      <c r="J15" s="40">
        <v>0</v>
      </c>
      <c r="K15" s="42">
        <v>0</v>
      </c>
      <c r="L15" s="37">
        <f t="shared" si="2"/>
        <v>3.6231884057971016E-2</v>
      </c>
      <c r="M15" s="37">
        <f t="shared" si="3"/>
        <v>-1.0369815092453775E-2</v>
      </c>
      <c r="N15" s="37">
        <f t="shared" si="4"/>
        <v>2.1063210521607888E-2</v>
      </c>
      <c r="O15" s="45">
        <v>5.5802664615900693E-2</v>
      </c>
      <c r="P15" s="44"/>
      <c r="Q15" s="44"/>
      <c r="R15" s="44"/>
      <c r="S15" s="44"/>
      <c r="T15" s="44"/>
      <c r="U15" s="44"/>
    </row>
    <row r="16" spans="1:88">
      <c r="A16" s="36" t="s">
        <v>113</v>
      </c>
      <c r="B16" s="37">
        <f t="shared" si="0"/>
        <v>0.51985111662531014</v>
      </c>
      <c r="C16" s="38">
        <v>11</v>
      </c>
      <c r="D16" s="39">
        <v>0</v>
      </c>
      <c r="E16" s="40">
        <v>42</v>
      </c>
      <c r="F16" s="29">
        <v>0</v>
      </c>
      <c r="G16" s="41">
        <f t="shared" si="1"/>
        <v>0.45689655172413796</v>
      </c>
      <c r="H16" s="40">
        <v>348</v>
      </c>
      <c r="I16" s="42">
        <v>0</v>
      </c>
      <c r="J16" s="40">
        <v>18</v>
      </c>
      <c r="K16" s="42">
        <v>0</v>
      </c>
      <c r="L16" s="37">
        <f t="shared" si="2"/>
        <v>0.5304347826086957</v>
      </c>
      <c r="M16" s="37">
        <f t="shared" si="3"/>
        <v>-7.3538230884557743E-2</v>
      </c>
      <c r="N16" s="37">
        <f t="shared" si="4"/>
        <v>-0.24992606799120198</v>
      </c>
      <c r="O16" s="45">
        <v>0.26992504863410816</v>
      </c>
      <c r="P16" s="44"/>
      <c r="Q16" s="44"/>
      <c r="R16" s="44"/>
      <c r="S16" s="44"/>
      <c r="T16" s="44"/>
      <c r="U16" s="44"/>
    </row>
    <row r="17" spans="1:63">
      <c r="A17" s="36" t="s">
        <v>114</v>
      </c>
      <c r="B17" s="37">
        <f t="shared" si="0"/>
        <v>2.2332506203473945E-2</v>
      </c>
      <c r="C17" s="38">
        <v>0</v>
      </c>
      <c r="D17" s="39">
        <v>0</v>
      </c>
      <c r="E17" s="40">
        <v>2</v>
      </c>
      <c r="F17" s="29">
        <v>0</v>
      </c>
      <c r="G17" s="41">
        <f t="shared" si="1"/>
        <v>1.7241379310344827E-2</v>
      </c>
      <c r="H17" s="40">
        <v>16</v>
      </c>
      <c r="I17" s="42">
        <v>0</v>
      </c>
      <c r="J17" s="40">
        <v>0</v>
      </c>
      <c r="K17" s="42">
        <v>0</v>
      </c>
      <c r="L17" s="37">
        <f t="shared" si="2"/>
        <v>2.318840579710145E-2</v>
      </c>
      <c r="M17" s="37">
        <f t="shared" si="3"/>
        <v>-5.9470264867566222E-3</v>
      </c>
      <c r="N17" s="37">
        <f t="shared" si="4"/>
        <v>0.14268404299851614</v>
      </c>
      <c r="O17" s="46">
        <v>0.16501654920199008</v>
      </c>
      <c r="P17" s="44"/>
      <c r="Q17" s="44"/>
      <c r="R17" s="44"/>
      <c r="S17" s="44"/>
      <c r="T17" s="44"/>
      <c r="U17" s="44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63" ht="32">
      <c r="A18" s="36" t="s">
        <v>115</v>
      </c>
      <c r="B18" s="37">
        <f t="shared" si="0"/>
        <v>0.45037220843672454</v>
      </c>
      <c r="C18" s="38">
        <v>15</v>
      </c>
      <c r="D18" s="39">
        <v>0</v>
      </c>
      <c r="E18" s="40">
        <v>45</v>
      </c>
      <c r="F18" s="29">
        <v>0</v>
      </c>
      <c r="G18" s="41">
        <f t="shared" si="1"/>
        <v>0.51724137931034486</v>
      </c>
      <c r="H18" s="40">
        <v>290</v>
      </c>
      <c r="I18" s="42">
        <v>0</v>
      </c>
      <c r="J18" s="40">
        <v>13</v>
      </c>
      <c r="K18" s="42">
        <v>0</v>
      </c>
      <c r="L18" s="37">
        <f t="shared" si="2"/>
        <v>0.43913043478260871</v>
      </c>
      <c r="M18" s="37">
        <f t="shared" si="3"/>
        <v>7.8110944527736148E-2</v>
      </c>
      <c r="N18" s="37">
        <f t="shared" si="4"/>
        <v>4.4107475490172687E-2</v>
      </c>
      <c r="O18" s="43">
        <v>0.49447968392689723</v>
      </c>
      <c r="P18" s="44"/>
      <c r="Q18" s="44"/>
      <c r="R18" s="44"/>
      <c r="S18" s="44"/>
      <c r="T18" s="44"/>
      <c r="U18" s="44"/>
    </row>
    <row r="19" spans="1:63">
      <c r="A19" s="36" t="s">
        <v>116</v>
      </c>
      <c r="B19" s="37">
        <f t="shared" si="0"/>
        <v>1.2406947890818859E-3</v>
      </c>
      <c r="C19" s="38">
        <v>0</v>
      </c>
      <c r="D19" s="39">
        <v>0</v>
      </c>
      <c r="E19" s="40">
        <v>0</v>
      </c>
      <c r="F19" s="29">
        <v>0</v>
      </c>
      <c r="G19" s="41">
        <f t="shared" si="1"/>
        <v>0</v>
      </c>
      <c r="H19" s="40">
        <v>1</v>
      </c>
      <c r="I19" s="42">
        <v>0</v>
      </c>
      <c r="J19" s="40">
        <v>0</v>
      </c>
      <c r="K19" s="42">
        <v>0</v>
      </c>
      <c r="L19" s="37">
        <f t="shared" si="2"/>
        <v>1.4492753623188406E-3</v>
      </c>
      <c r="M19" s="37">
        <f t="shared" si="3"/>
        <v>-1.4492753623188406E-3</v>
      </c>
      <c r="N19" s="37">
        <f t="shared" si="4"/>
        <v>3.1225271639568768E-2</v>
      </c>
      <c r="O19" s="46">
        <v>3.2465966428650656E-2</v>
      </c>
      <c r="P19" s="44"/>
      <c r="Q19" s="44"/>
      <c r="R19" s="44"/>
      <c r="S19" s="44"/>
      <c r="T19" s="44"/>
      <c r="U19" s="44"/>
    </row>
    <row r="20" spans="1:63">
      <c r="A20" s="36" t="s">
        <v>117</v>
      </c>
      <c r="B20" s="37">
        <f t="shared" si="0"/>
        <v>6.2034739454094297E-3</v>
      </c>
      <c r="C20" s="38">
        <v>0</v>
      </c>
      <c r="D20" s="39">
        <v>0</v>
      </c>
      <c r="E20" s="40">
        <v>1</v>
      </c>
      <c r="F20" s="29">
        <v>0</v>
      </c>
      <c r="G20" s="41">
        <f t="shared" si="1"/>
        <v>8.6206896551724137E-3</v>
      </c>
      <c r="H20" s="40">
        <v>4</v>
      </c>
      <c r="I20" s="42">
        <v>0</v>
      </c>
      <c r="J20" s="40">
        <v>0</v>
      </c>
      <c r="K20" s="42">
        <v>0</v>
      </c>
      <c r="L20" s="37">
        <f t="shared" si="2"/>
        <v>5.7971014492753624E-3</v>
      </c>
      <c r="M20" s="37">
        <f t="shared" si="3"/>
        <v>2.8235882058970513E-3</v>
      </c>
      <c r="N20" s="37">
        <f t="shared" si="4"/>
        <v>3.1909277862943113E-2</v>
      </c>
      <c r="O20" s="46">
        <v>3.8112751808352545E-2</v>
      </c>
      <c r="P20" s="44"/>
      <c r="Q20" s="44"/>
      <c r="R20" s="44"/>
      <c r="S20" s="44"/>
      <c r="T20" s="44"/>
      <c r="U20" s="44"/>
    </row>
    <row r="21" spans="1:63">
      <c r="A21" s="36" t="s">
        <v>118</v>
      </c>
      <c r="B21" s="37">
        <f t="shared" si="0"/>
        <v>0.94540942928039706</v>
      </c>
      <c r="C21" s="48">
        <f t="shared" ref="C21" si="5">SUM(C22:C23)</f>
        <v>25</v>
      </c>
      <c r="D21" s="39">
        <v>0</v>
      </c>
      <c r="E21" s="49">
        <f>SUM(E22:E23)</f>
        <v>82</v>
      </c>
      <c r="F21" s="29">
        <v>0</v>
      </c>
      <c r="G21" s="41">
        <f t="shared" si="1"/>
        <v>0.92241379310344829</v>
      </c>
      <c r="H21" s="29">
        <f>SUM(H22:H23)</f>
        <v>627</v>
      </c>
      <c r="I21" s="29">
        <f t="shared" ref="I21:K21" si="6">SUM(I22:I23)</f>
        <v>0</v>
      </c>
      <c r="J21" s="29">
        <f t="shared" si="6"/>
        <v>28</v>
      </c>
      <c r="K21" s="42">
        <v>0</v>
      </c>
      <c r="L21" s="37">
        <f t="shared" si="2"/>
        <v>0.94927536231884058</v>
      </c>
      <c r="M21" s="37">
        <f t="shared" si="3"/>
        <v>-2.6861569215392289E-2</v>
      </c>
      <c r="N21" s="37">
        <f t="shared" si="4"/>
        <v>-0.18768025767703433</v>
      </c>
      <c r="O21" s="46">
        <v>0.75772917160336273</v>
      </c>
    </row>
    <row r="22" spans="1:63">
      <c r="A22" s="36" t="s">
        <v>119</v>
      </c>
      <c r="B22" s="37">
        <f t="shared" si="0"/>
        <v>0.72704714640198509</v>
      </c>
      <c r="C22" s="38">
        <v>17</v>
      </c>
      <c r="D22" s="39">
        <v>0</v>
      </c>
      <c r="E22" s="40">
        <v>65</v>
      </c>
      <c r="F22" s="29">
        <v>0</v>
      </c>
      <c r="G22" s="41">
        <f t="shared" si="1"/>
        <v>0.7068965517241379</v>
      </c>
      <c r="H22" s="40">
        <v>483</v>
      </c>
      <c r="I22" s="42">
        <v>0</v>
      </c>
      <c r="J22" s="40">
        <v>21</v>
      </c>
      <c r="K22" s="42">
        <v>0</v>
      </c>
      <c r="L22" s="37">
        <f t="shared" si="2"/>
        <v>0.73043478260869565</v>
      </c>
      <c r="M22" s="37">
        <f t="shared" si="3"/>
        <v>-2.3538230884557754E-2</v>
      </c>
      <c r="N22" s="37">
        <f t="shared" si="4"/>
        <v>-0.28771779882077908</v>
      </c>
      <c r="O22" s="46">
        <v>0.43932934758120601</v>
      </c>
      <c r="P22" s="44"/>
      <c r="Q22" s="44"/>
      <c r="R22" s="44"/>
      <c r="S22" s="44"/>
      <c r="T22" s="44"/>
      <c r="U22" s="44"/>
    </row>
    <row r="23" spans="1:63">
      <c r="A23" s="36" t="s">
        <v>120</v>
      </c>
      <c r="B23" s="37">
        <f t="shared" si="0"/>
        <v>0.21836228287841192</v>
      </c>
      <c r="C23" s="38">
        <v>8</v>
      </c>
      <c r="D23" s="39">
        <v>0</v>
      </c>
      <c r="E23" s="40">
        <v>17</v>
      </c>
      <c r="F23" s="29">
        <v>0</v>
      </c>
      <c r="G23" s="41">
        <f t="shared" si="1"/>
        <v>0.21551724137931033</v>
      </c>
      <c r="H23" s="40">
        <v>144</v>
      </c>
      <c r="I23" s="42">
        <v>0</v>
      </c>
      <c r="J23" s="40">
        <v>7</v>
      </c>
      <c r="K23" s="42">
        <v>0</v>
      </c>
      <c r="L23" s="37">
        <f t="shared" si="2"/>
        <v>0.21884057971014492</v>
      </c>
      <c r="M23" s="37">
        <f t="shared" si="3"/>
        <v>-3.323338330834591E-3</v>
      </c>
      <c r="N23" s="37">
        <f t="shared" si="4"/>
        <v>0.1000375411437443</v>
      </c>
      <c r="O23" s="45">
        <v>0.31839982402215622</v>
      </c>
      <c r="P23" s="44"/>
      <c r="Q23" s="44"/>
      <c r="R23" s="44"/>
      <c r="S23" s="44"/>
      <c r="T23" s="44"/>
      <c r="U23" s="44"/>
    </row>
    <row r="24" spans="1:63">
      <c r="A24" s="36" t="s">
        <v>121</v>
      </c>
      <c r="B24" s="37">
        <f t="shared" si="0"/>
        <v>5.4590570719602979E-2</v>
      </c>
      <c r="C24" s="48">
        <f t="shared" ref="C24" si="7">SUM(C25:C26)</f>
        <v>1</v>
      </c>
      <c r="D24" s="39">
        <v>0</v>
      </c>
      <c r="E24" s="49">
        <f>SUM(E25:E26)</f>
        <v>8</v>
      </c>
      <c r="F24" s="29">
        <v>0</v>
      </c>
      <c r="G24" s="41">
        <f t="shared" si="1"/>
        <v>7.7586206896551727E-2</v>
      </c>
      <c r="H24" s="29">
        <f>SUM(H25:H26)</f>
        <v>32</v>
      </c>
      <c r="I24" s="29">
        <f t="shared" ref="I24:K24" si="8">SUM(I25:I26)</f>
        <v>0</v>
      </c>
      <c r="J24" s="29">
        <f t="shared" si="8"/>
        <v>3</v>
      </c>
      <c r="K24" s="42">
        <v>0</v>
      </c>
      <c r="L24" s="37">
        <f t="shared" si="2"/>
        <v>5.0724637681159424E-2</v>
      </c>
      <c r="M24" s="37">
        <f t="shared" si="3"/>
        <v>2.6861569215392303E-2</v>
      </c>
      <c r="N24" s="37">
        <f t="shared" si="4"/>
        <v>0.18768025767703383</v>
      </c>
      <c r="O24" s="45">
        <v>0.24227082839663683</v>
      </c>
      <c r="R24" s="50" t="s">
        <v>122</v>
      </c>
    </row>
    <row r="25" spans="1:63">
      <c r="A25" s="36" t="s">
        <v>123</v>
      </c>
      <c r="B25" s="37">
        <f t="shared" si="0"/>
        <v>3.5980148883374689E-2</v>
      </c>
      <c r="C25" s="38">
        <v>1</v>
      </c>
      <c r="D25" s="39">
        <v>0</v>
      </c>
      <c r="E25" s="40">
        <v>5</v>
      </c>
      <c r="F25" s="29">
        <v>0</v>
      </c>
      <c r="G25" s="41">
        <f t="shared" si="1"/>
        <v>5.1724137931034482E-2</v>
      </c>
      <c r="H25" s="40">
        <v>21</v>
      </c>
      <c r="I25" s="42">
        <v>0</v>
      </c>
      <c r="J25" s="40">
        <v>2</v>
      </c>
      <c r="K25" s="42">
        <v>0</v>
      </c>
      <c r="L25" s="37">
        <f t="shared" si="2"/>
        <v>3.3333333333333333E-2</v>
      </c>
      <c r="M25" s="37">
        <f t="shared" si="3"/>
        <v>1.8390804597701149E-2</v>
      </c>
      <c r="N25" s="37">
        <f t="shared" si="4"/>
        <v>8.701473189686984E-2</v>
      </c>
      <c r="O25" s="46">
        <v>0.12299488078024452</v>
      </c>
      <c r="P25" s="44"/>
      <c r="Q25" s="44"/>
      <c r="R25" s="44"/>
      <c r="S25" s="44"/>
      <c r="T25" s="44"/>
    </row>
    <row r="26" spans="1:63">
      <c r="A26" s="36" t="s">
        <v>124</v>
      </c>
      <c r="B26" s="37">
        <f t="shared" si="0"/>
        <v>1.8610421836228287E-2</v>
      </c>
      <c r="C26" s="38">
        <v>0</v>
      </c>
      <c r="D26" s="39">
        <v>0</v>
      </c>
      <c r="E26" s="40">
        <v>3</v>
      </c>
      <c r="F26" s="29">
        <v>0</v>
      </c>
      <c r="G26" s="41">
        <f t="shared" si="1"/>
        <v>2.5862068965517241E-2</v>
      </c>
      <c r="H26" s="40">
        <v>11</v>
      </c>
      <c r="I26" s="42">
        <v>0</v>
      </c>
      <c r="J26" s="40">
        <v>1</v>
      </c>
      <c r="K26" s="42">
        <v>0</v>
      </c>
      <c r="L26" s="37">
        <f t="shared" si="2"/>
        <v>1.7391304347826087E-2</v>
      </c>
      <c r="M26" s="37">
        <f t="shared" si="3"/>
        <v>8.4707646176911539E-3</v>
      </c>
      <c r="N26" s="37">
        <f t="shared" si="4"/>
        <v>0.10066552578016412</v>
      </c>
      <c r="O26" s="45">
        <v>0.1192759476163924</v>
      </c>
      <c r="P26" s="44"/>
      <c r="Q26" s="44"/>
      <c r="R26" s="44"/>
      <c r="S26" s="44"/>
      <c r="T26" s="44"/>
      <c r="U26" s="44"/>
    </row>
    <row r="27" spans="1:63">
      <c r="A27" s="36" t="s">
        <v>125</v>
      </c>
      <c r="B27" s="37">
        <f t="shared" si="0"/>
        <v>6.5756823821339946E-2</v>
      </c>
      <c r="C27" s="48">
        <f>SUM(C28:C29)</f>
        <v>1</v>
      </c>
      <c r="D27" s="39">
        <v>0</v>
      </c>
      <c r="E27" s="49">
        <f>SUM(E28:E29)</f>
        <v>7</v>
      </c>
      <c r="F27" s="29">
        <v>0</v>
      </c>
      <c r="G27" s="41">
        <f t="shared" si="1"/>
        <v>6.8965517241379309E-2</v>
      </c>
      <c r="H27" s="29">
        <f>SUM(H28:H29)</f>
        <v>45</v>
      </c>
      <c r="I27" s="29">
        <f t="shared" ref="I27:K27" si="9">SUM(I28:I29)</f>
        <v>0</v>
      </c>
      <c r="J27" s="29">
        <f t="shared" si="9"/>
        <v>0</v>
      </c>
      <c r="K27" s="42">
        <v>0</v>
      </c>
      <c r="L27" s="37">
        <f t="shared" si="2"/>
        <v>6.5217391304347824E-2</v>
      </c>
      <c r="M27" s="37">
        <f t="shared" si="3"/>
        <v>3.7481259370314851E-3</v>
      </c>
      <c r="N27" s="37">
        <f t="shared" si="4"/>
        <v>0.30543963608163505</v>
      </c>
      <c r="O27" s="46">
        <v>0.37119645990297501</v>
      </c>
    </row>
    <row r="28" spans="1:63">
      <c r="A28" s="36" t="s">
        <v>126</v>
      </c>
      <c r="B28" s="37">
        <f t="shared" si="0"/>
        <v>3.3498759305210915E-2</v>
      </c>
      <c r="C28" s="38">
        <v>1</v>
      </c>
      <c r="D28" s="39">
        <v>0</v>
      </c>
      <c r="E28" s="40">
        <v>4</v>
      </c>
      <c r="F28" s="29">
        <v>0</v>
      </c>
      <c r="G28" s="41">
        <f t="shared" si="1"/>
        <v>4.3103448275862072E-2</v>
      </c>
      <c r="H28" s="40">
        <v>22</v>
      </c>
      <c r="I28" s="42">
        <v>0</v>
      </c>
      <c r="J28" s="40">
        <v>0</v>
      </c>
      <c r="K28" s="42">
        <v>0</v>
      </c>
      <c r="L28" s="37">
        <f t="shared" si="2"/>
        <v>3.1884057971014491E-2</v>
      </c>
      <c r="M28" s="37">
        <f t="shared" si="3"/>
        <v>1.121939030484758E-2</v>
      </c>
      <c r="N28" s="37">
        <f t="shared" si="4"/>
        <v>0.12800906520420186</v>
      </c>
      <c r="O28" s="45">
        <v>0.16150782450941276</v>
      </c>
      <c r="P28" s="44"/>
      <c r="Q28" s="44"/>
      <c r="R28" s="44"/>
      <c r="S28" s="44"/>
      <c r="T28" s="44"/>
      <c r="U28" s="44"/>
    </row>
    <row r="29" spans="1:63">
      <c r="A29" s="36" t="s">
        <v>127</v>
      </c>
      <c r="B29" s="37">
        <f t="shared" si="0"/>
        <v>3.2258064516129031E-2</v>
      </c>
      <c r="C29" s="38">
        <v>0</v>
      </c>
      <c r="D29" s="39">
        <v>0</v>
      </c>
      <c r="E29" s="40">
        <v>3</v>
      </c>
      <c r="F29" s="29">
        <v>0</v>
      </c>
      <c r="G29" s="41">
        <f t="shared" si="1"/>
        <v>2.5862068965517241E-2</v>
      </c>
      <c r="H29" s="40">
        <v>23</v>
      </c>
      <c r="I29" s="42">
        <v>0</v>
      </c>
      <c r="J29" s="40">
        <v>0</v>
      </c>
      <c r="K29" s="42">
        <v>0</v>
      </c>
      <c r="L29" s="37">
        <f t="shared" si="2"/>
        <v>3.3333333333333333E-2</v>
      </c>
      <c r="M29" s="37">
        <f t="shared" si="3"/>
        <v>-7.4712643678160919E-3</v>
      </c>
      <c r="N29" s="37">
        <f t="shared" si="4"/>
        <v>0.17743057087743366</v>
      </c>
      <c r="O29" s="46">
        <v>0.20968863539356269</v>
      </c>
      <c r="P29" s="44"/>
      <c r="Q29" s="44"/>
      <c r="R29" s="44"/>
      <c r="S29" s="44"/>
      <c r="T29" s="44"/>
      <c r="U29" s="44"/>
    </row>
    <row r="30" spans="1:63">
      <c r="A30" s="36" t="s">
        <v>128</v>
      </c>
      <c r="B30" s="37">
        <f t="shared" si="0"/>
        <v>0.88833746898263022</v>
      </c>
      <c r="C30" s="51">
        <f t="shared" ref="C30" si="10">SUM(C31:C32)</f>
        <v>22</v>
      </c>
      <c r="D30" s="39">
        <v>0</v>
      </c>
      <c r="E30" s="49">
        <f>SUM(E31:E32)</f>
        <v>78</v>
      </c>
      <c r="F30" s="29">
        <v>0</v>
      </c>
      <c r="G30" s="41">
        <f t="shared" si="1"/>
        <v>0.86206896551724133</v>
      </c>
      <c r="H30" s="29">
        <f>SUM(H31:H32)</f>
        <v>587</v>
      </c>
      <c r="I30" s="29">
        <f t="shared" ref="I30:K30" si="11">SUM(I31:I32)</f>
        <v>0</v>
      </c>
      <c r="J30" s="29">
        <f t="shared" si="11"/>
        <v>29</v>
      </c>
      <c r="K30" s="42">
        <v>0</v>
      </c>
      <c r="L30" s="37">
        <f t="shared" si="2"/>
        <v>0.89275362318840579</v>
      </c>
      <c r="M30" s="37">
        <f t="shared" si="3"/>
        <v>-3.0684657671164461E-2</v>
      </c>
      <c r="N30" s="37">
        <f t="shared" si="4"/>
        <v>-0.34934274285778788</v>
      </c>
      <c r="O30" s="46">
        <v>0.53899472612484234</v>
      </c>
    </row>
    <row r="31" spans="1:63">
      <c r="A31" s="36" t="s">
        <v>129</v>
      </c>
      <c r="B31" s="37">
        <f t="shared" si="0"/>
        <v>8.0645161290322578E-2</v>
      </c>
      <c r="C31" s="38">
        <v>0</v>
      </c>
      <c r="D31" s="39">
        <v>0</v>
      </c>
      <c r="E31" s="40">
        <v>11</v>
      </c>
      <c r="F31" s="29">
        <v>0</v>
      </c>
      <c r="G31" s="41">
        <f t="shared" si="1"/>
        <v>9.4827586206896547E-2</v>
      </c>
      <c r="H31" s="40">
        <v>51</v>
      </c>
      <c r="I31" s="42">
        <v>0</v>
      </c>
      <c r="J31" s="40">
        <v>3</v>
      </c>
      <c r="K31" s="42">
        <v>0</v>
      </c>
      <c r="L31" s="37">
        <f t="shared" si="2"/>
        <v>7.8260869565217397E-2</v>
      </c>
      <c r="M31" s="37">
        <f t="shared" si="3"/>
        <v>1.6566716641679149E-2</v>
      </c>
      <c r="N31" s="37">
        <f t="shared" si="4"/>
        <v>0.13698239904421455</v>
      </c>
      <c r="O31" s="45">
        <v>0.21762756033453712</v>
      </c>
      <c r="P31" s="44"/>
      <c r="Q31" s="44"/>
      <c r="R31" s="44"/>
      <c r="S31" s="44"/>
      <c r="T31" s="44"/>
      <c r="U31" s="44"/>
    </row>
    <row r="32" spans="1:63">
      <c r="A32" s="36" t="s">
        <v>130</v>
      </c>
      <c r="B32" s="37">
        <f t="shared" si="0"/>
        <v>0.80769230769230771</v>
      </c>
      <c r="C32" s="38">
        <v>22</v>
      </c>
      <c r="D32" s="39">
        <v>0</v>
      </c>
      <c r="E32" s="40">
        <v>67</v>
      </c>
      <c r="F32" s="29">
        <v>0</v>
      </c>
      <c r="G32" s="41">
        <f t="shared" si="1"/>
        <v>0.76724137931034486</v>
      </c>
      <c r="H32" s="40">
        <v>536</v>
      </c>
      <c r="I32" s="42">
        <v>0</v>
      </c>
      <c r="J32" s="40">
        <v>26</v>
      </c>
      <c r="K32" s="42">
        <v>0</v>
      </c>
      <c r="L32" s="37">
        <f t="shared" si="2"/>
        <v>0.8144927536231884</v>
      </c>
      <c r="M32" s="37">
        <f t="shared" si="3"/>
        <v>-4.7251374312843542E-2</v>
      </c>
      <c r="N32" s="37">
        <f t="shared" si="4"/>
        <v>-0.4863251419020026</v>
      </c>
      <c r="O32" s="46">
        <v>0.32136716579030511</v>
      </c>
      <c r="P32" s="44"/>
      <c r="Q32" s="44"/>
      <c r="R32" s="44"/>
      <c r="S32" s="44"/>
      <c r="T32" s="44"/>
      <c r="U32" s="44"/>
    </row>
    <row r="33" spans="1:21" ht="32">
      <c r="A33" s="36" t="s">
        <v>131</v>
      </c>
      <c r="B33" s="37">
        <f t="shared" si="0"/>
        <v>3.5980148883374689E-2</v>
      </c>
      <c r="C33" s="38">
        <v>2</v>
      </c>
      <c r="D33" s="39">
        <v>0</v>
      </c>
      <c r="E33" s="40">
        <v>3</v>
      </c>
      <c r="F33" s="29">
        <v>0</v>
      </c>
      <c r="G33" s="41">
        <f t="shared" si="1"/>
        <v>4.3103448275862072E-2</v>
      </c>
      <c r="H33" s="40">
        <v>23</v>
      </c>
      <c r="I33" s="42">
        <v>0</v>
      </c>
      <c r="J33" s="40">
        <v>1</v>
      </c>
      <c r="K33" s="42">
        <v>0</v>
      </c>
      <c r="L33" s="37">
        <f t="shared" si="2"/>
        <v>3.4782608695652174E-2</v>
      </c>
      <c r="M33" s="37">
        <f t="shared" si="3"/>
        <v>8.3208395802098975E-3</v>
      </c>
      <c r="N33" s="37">
        <f t="shared" si="4"/>
        <v>5.3828665088806703E-2</v>
      </c>
      <c r="O33" s="45">
        <v>8.9808813972181392E-2</v>
      </c>
      <c r="P33" s="44"/>
      <c r="Q33" s="44"/>
      <c r="R33" s="44"/>
      <c r="S33" s="44"/>
      <c r="T33" s="44"/>
      <c r="U33" s="44"/>
    </row>
    <row r="34" spans="1:21">
      <c r="A34" s="36" t="s">
        <v>132</v>
      </c>
      <c r="B34" s="37">
        <f t="shared" si="0"/>
        <v>0.42679900744416871</v>
      </c>
      <c r="C34" s="51">
        <f t="shared" ref="C34" si="12">SUM(C35:C36)</f>
        <v>16</v>
      </c>
      <c r="D34" s="39">
        <v>0</v>
      </c>
      <c r="E34" s="49">
        <f>SUM(E35:E36)</f>
        <v>48</v>
      </c>
      <c r="F34" s="29">
        <v>0</v>
      </c>
      <c r="G34" s="41">
        <f t="shared" si="1"/>
        <v>0.55172413793103448</v>
      </c>
      <c r="H34" s="29">
        <f>SUM(H35:H36)</f>
        <v>266</v>
      </c>
      <c r="I34" s="29">
        <f t="shared" ref="I34:K34" si="13">SUM(I35:I36)</f>
        <v>0</v>
      </c>
      <c r="J34" s="29">
        <f t="shared" si="13"/>
        <v>14</v>
      </c>
      <c r="K34" s="42">
        <v>0</v>
      </c>
      <c r="L34" s="37">
        <f t="shared" si="2"/>
        <v>0.40579710144927539</v>
      </c>
      <c r="M34" s="37">
        <f t="shared" si="3"/>
        <v>0.14592703648175909</v>
      </c>
      <c r="N34" s="37">
        <f t="shared" si="4"/>
        <v>0.20057872274733907</v>
      </c>
      <c r="O34" s="45">
        <v>0.62737773019150778</v>
      </c>
    </row>
    <row r="35" spans="1:21">
      <c r="A35" s="36" t="s">
        <v>133</v>
      </c>
      <c r="B35" s="37">
        <f t="shared" si="0"/>
        <v>0.17617866004962779</v>
      </c>
      <c r="C35" s="38">
        <v>5</v>
      </c>
      <c r="D35" s="39">
        <v>0</v>
      </c>
      <c r="E35" s="40">
        <v>27</v>
      </c>
      <c r="F35" s="29">
        <v>0</v>
      </c>
      <c r="G35" s="41">
        <f t="shared" si="1"/>
        <v>0.27586206896551724</v>
      </c>
      <c r="H35" s="40">
        <v>105</v>
      </c>
      <c r="I35" s="42">
        <v>0</v>
      </c>
      <c r="J35" s="40">
        <v>5</v>
      </c>
      <c r="K35" s="42">
        <v>0</v>
      </c>
      <c r="L35" s="37">
        <f t="shared" si="2"/>
        <v>0.15942028985507245</v>
      </c>
      <c r="M35" s="37">
        <f t="shared" si="3"/>
        <v>0.11644177911044479</v>
      </c>
      <c r="N35" s="37">
        <f t="shared" si="4"/>
        <v>0.11654184963053971</v>
      </c>
      <c r="O35" s="46">
        <v>0.2927205096801675</v>
      </c>
      <c r="P35" s="44"/>
      <c r="Q35" s="44"/>
      <c r="R35" s="44"/>
      <c r="S35" s="44"/>
      <c r="T35" s="44"/>
      <c r="U35" s="44"/>
    </row>
    <row r="36" spans="1:21" ht="32">
      <c r="A36" s="36" t="s">
        <v>134</v>
      </c>
      <c r="B36" s="37">
        <f t="shared" si="0"/>
        <v>0.25062034739454092</v>
      </c>
      <c r="C36" s="38">
        <v>11</v>
      </c>
      <c r="D36" s="39">
        <v>0</v>
      </c>
      <c r="E36" s="40">
        <v>21</v>
      </c>
      <c r="F36" s="29">
        <v>0</v>
      </c>
      <c r="G36" s="41">
        <f t="shared" si="1"/>
        <v>0.27586206896551724</v>
      </c>
      <c r="H36" s="40">
        <v>161</v>
      </c>
      <c r="I36" s="42">
        <v>0</v>
      </c>
      <c r="J36" s="40">
        <v>9</v>
      </c>
      <c r="K36" s="42">
        <v>0</v>
      </c>
      <c r="L36" s="37">
        <f t="shared" si="2"/>
        <v>0.24637681159420291</v>
      </c>
      <c r="M36" s="37">
        <f t="shared" si="3"/>
        <v>2.9485257371314327E-2</v>
      </c>
      <c r="N36" s="37">
        <f t="shared" si="4"/>
        <v>8.4036873116799471E-2</v>
      </c>
      <c r="O36" s="45">
        <v>0.33465722051134039</v>
      </c>
      <c r="P36" s="44"/>
      <c r="Q36" s="44"/>
      <c r="R36" s="44"/>
      <c r="S36" s="44"/>
      <c r="T36" s="44"/>
      <c r="U36" s="44"/>
    </row>
    <row r="37" spans="1:21">
      <c r="A37" s="36" t="s">
        <v>135</v>
      </c>
      <c r="B37" s="37">
        <f t="shared" si="0"/>
        <v>0.45409429280397023</v>
      </c>
      <c r="C37" s="51">
        <f t="shared" ref="C37" si="14">SUM(C38:C39)</f>
        <v>8</v>
      </c>
      <c r="D37" s="39">
        <v>0</v>
      </c>
      <c r="E37" s="49">
        <f>SUM(E38:E39)</f>
        <v>33</v>
      </c>
      <c r="F37" s="29">
        <v>0</v>
      </c>
      <c r="G37" s="41">
        <f t="shared" si="1"/>
        <v>0.35344827586206895</v>
      </c>
      <c r="H37" s="29">
        <f>SUM(H38:H39)</f>
        <v>311</v>
      </c>
      <c r="I37" s="29">
        <f t="shared" ref="I37:K37" si="15">SUM(I38:I39)</f>
        <v>0</v>
      </c>
      <c r="J37" s="29">
        <f t="shared" si="15"/>
        <v>14</v>
      </c>
      <c r="K37" s="42">
        <v>0</v>
      </c>
      <c r="L37" s="37">
        <f t="shared" si="2"/>
        <v>0.47101449275362317</v>
      </c>
      <c r="M37" s="37">
        <f t="shared" si="3"/>
        <v>-0.11756621689155422</v>
      </c>
      <c r="N37" s="37">
        <f t="shared" si="4"/>
        <v>-0.20794973986304768</v>
      </c>
      <c r="O37" s="45">
        <v>0.24614455294092255</v>
      </c>
    </row>
    <row r="38" spans="1:21" ht="32">
      <c r="A38" s="36" t="s">
        <v>136</v>
      </c>
      <c r="B38" s="37">
        <f t="shared" si="0"/>
        <v>0.26550868486352358</v>
      </c>
      <c r="C38" s="38">
        <v>5</v>
      </c>
      <c r="D38" s="39">
        <v>0</v>
      </c>
      <c r="E38" s="40">
        <v>19</v>
      </c>
      <c r="F38" s="29">
        <v>0</v>
      </c>
      <c r="G38" s="41">
        <f t="shared" si="1"/>
        <v>0.20689655172413793</v>
      </c>
      <c r="H38" s="40">
        <v>181</v>
      </c>
      <c r="I38" s="42">
        <v>0</v>
      </c>
      <c r="J38" s="40">
        <v>9</v>
      </c>
      <c r="K38" s="42">
        <v>0</v>
      </c>
      <c r="L38" s="37">
        <f t="shared" si="2"/>
        <v>0.27536231884057971</v>
      </c>
      <c r="M38" s="37">
        <f t="shared" si="3"/>
        <v>-6.8465767116441784E-2</v>
      </c>
      <c r="N38" s="37">
        <f t="shared" si="4"/>
        <v>-0.11418590315195123</v>
      </c>
      <c r="O38" s="46">
        <v>0.15132278171157235</v>
      </c>
      <c r="P38" s="44"/>
      <c r="Q38" s="44"/>
      <c r="R38" s="44"/>
      <c r="S38" s="44"/>
      <c r="T38" s="44"/>
      <c r="U38" s="44"/>
    </row>
    <row r="39" spans="1:21">
      <c r="A39" s="36" t="s">
        <v>137</v>
      </c>
      <c r="B39" s="37">
        <f t="shared" si="0"/>
        <v>0.18858560794044665</v>
      </c>
      <c r="C39" s="38">
        <v>3</v>
      </c>
      <c r="D39" s="39">
        <v>0</v>
      </c>
      <c r="E39" s="40">
        <v>14</v>
      </c>
      <c r="F39" s="29">
        <v>0</v>
      </c>
      <c r="G39" s="41">
        <f t="shared" si="1"/>
        <v>0.14655172413793102</v>
      </c>
      <c r="H39" s="40">
        <v>130</v>
      </c>
      <c r="I39" s="42">
        <v>0</v>
      </c>
      <c r="J39" s="40">
        <v>5</v>
      </c>
      <c r="K39" s="42">
        <v>0</v>
      </c>
      <c r="L39" s="37">
        <f t="shared" si="2"/>
        <v>0.19565217391304349</v>
      </c>
      <c r="M39" s="37">
        <f t="shared" si="3"/>
        <v>-4.9100449775112465E-2</v>
      </c>
      <c r="N39" s="37">
        <f t="shared" si="4"/>
        <v>-9.3763836711096268E-2</v>
      </c>
      <c r="O39" s="45">
        <v>9.4821771229350385E-2</v>
      </c>
      <c r="P39" s="44"/>
      <c r="Q39" s="44"/>
      <c r="R39" s="44"/>
      <c r="S39" s="44"/>
      <c r="T39" s="44"/>
      <c r="U39" s="44"/>
    </row>
    <row r="40" spans="1:21" ht="32">
      <c r="A40" s="36" t="s">
        <v>138</v>
      </c>
      <c r="B40" s="37">
        <f t="shared" si="0"/>
        <v>0.11166253101736973</v>
      </c>
      <c r="C40" s="38">
        <v>2</v>
      </c>
      <c r="D40" s="39">
        <v>0</v>
      </c>
      <c r="E40" s="40">
        <v>8</v>
      </c>
      <c r="F40" s="29">
        <v>0</v>
      </c>
      <c r="G40" s="41">
        <f t="shared" si="1"/>
        <v>8.6206896551724144E-2</v>
      </c>
      <c r="H40" s="40">
        <v>77</v>
      </c>
      <c r="I40" s="42">
        <v>0</v>
      </c>
      <c r="J40" s="40">
        <v>3</v>
      </c>
      <c r="K40" s="42">
        <v>0</v>
      </c>
      <c r="L40" s="37">
        <f t="shared" si="2"/>
        <v>0.11594202898550725</v>
      </c>
      <c r="M40" s="37">
        <f t="shared" si="3"/>
        <v>-2.9735132433783104E-2</v>
      </c>
      <c r="N40" s="37">
        <f t="shared" si="4"/>
        <v>1.4815185850198809E-2</v>
      </c>
      <c r="O40" s="46">
        <v>0.12647771686756853</v>
      </c>
      <c r="P40" s="44"/>
      <c r="Q40" s="44"/>
      <c r="R40" s="44"/>
      <c r="S40" s="44"/>
      <c r="T40" s="44"/>
      <c r="U40" s="44"/>
    </row>
    <row r="41" spans="1:21">
      <c r="A41" s="36" t="s">
        <v>139</v>
      </c>
      <c r="B41" s="37">
        <f t="shared" si="0"/>
        <v>0.10669975186104218</v>
      </c>
      <c r="C41" s="51">
        <f t="shared" ref="C41" si="16">SUM(C42:C43)</f>
        <v>5</v>
      </c>
      <c r="D41" s="39">
        <v>0</v>
      </c>
      <c r="E41" s="49">
        <f>SUM(E42:E43)</f>
        <v>16</v>
      </c>
      <c r="F41" s="29">
        <v>0</v>
      </c>
      <c r="G41" s="41">
        <f t="shared" si="1"/>
        <v>0.18103448275862069</v>
      </c>
      <c r="H41" s="29">
        <f>SUM(H42:H43)</f>
        <v>59</v>
      </c>
      <c r="I41" s="29">
        <f t="shared" ref="I41:K41" si="17">SUM(I42:I43)</f>
        <v>0</v>
      </c>
      <c r="J41" s="29">
        <f t="shared" si="17"/>
        <v>6</v>
      </c>
      <c r="K41" s="42">
        <v>0</v>
      </c>
      <c r="L41" s="37">
        <f t="shared" si="2"/>
        <v>9.420289855072464E-2</v>
      </c>
      <c r="M41" s="37">
        <f t="shared" si="3"/>
        <v>8.6831584207896051E-2</v>
      </c>
      <c r="N41" s="37">
        <f t="shared" si="4"/>
        <v>0.36294099951281195</v>
      </c>
      <c r="O41" s="46">
        <v>0.46964075137385414</v>
      </c>
    </row>
    <row r="42" spans="1:21">
      <c r="A42" s="36" t="s">
        <v>140</v>
      </c>
      <c r="B42" s="37">
        <f t="shared" si="0"/>
        <v>4.9627791563275438E-2</v>
      </c>
      <c r="C42" s="38">
        <v>2</v>
      </c>
      <c r="D42" s="39">
        <v>0</v>
      </c>
      <c r="E42" s="40">
        <v>6</v>
      </c>
      <c r="F42" s="29">
        <v>0</v>
      </c>
      <c r="G42" s="41">
        <f t="shared" si="1"/>
        <v>6.8965517241379309E-2</v>
      </c>
      <c r="H42" s="40">
        <v>29</v>
      </c>
      <c r="I42" s="42">
        <v>0</v>
      </c>
      <c r="J42" s="40">
        <v>3</v>
      </c>
      <c r="K42" s="42">
        <v>0</v>
      </c>
      <c r="L42" s="37">
        <f t="shared" si="2"/>
        <v>4.6376811594202899E-2</v>
      </c>
      <c r="M42" s="37">
        <f t="shared" si="3"/>
        <v>2.258870564717641E-2</v>
      </c>
      <c r="N42" s="37">
        <f t="shared" si="4"/>
        <v>0.17569930747891377</v>
      </c>
      <c r="O42" s="45">
        <v>0.2253270990421892</v>
      </c>
      <c r="P42" s="44"/>
      <c r="Q42" s="44"/>
      <c r="R42" s="44"/>
      <c r="S42" s="44"/>
      <c r="T42" s="44"/>
      <c r="U42" s="44"/>
    </row>
    <row r="43" spans="1:21">
      <c r="A43" s="36" t="s">
        <v>141</v>
      </c>
      <c r="B43" s="37">
        <f t="shared" si="0"/>
        <v>5.7071960297766747E-2</v>
      </c>
      <c r="C43" s="38">
        <v>3</v>
      </c>
      <c r="D43" s="39">
        <v>0</v>
      </c>
      <c r="E43" s="40">
        <v>10</v>
      </c>
      <c r="F43" s="29">
        <v>0</v>
      </c>
      <c r="G43" s="41">
        <f t="shared" si="1"/>
        <v>0.11206896551724138</v>
      </c>
      <c r="H43" s="40">
        <v>30</v>
      </c>
      <c r="I43" s="42">
        <v>0</v>
      </c>
      <c r="J43" s="40">
        <v>3</v>
      </c>
      <c r="K43" s="42">
        <v>0</v>
      </c>
      <c r="L43" s="37">
        <f t="shared" si="2"/>
        <v>4.7826086956521741E-2</v>
      </c>
      <c r="M43" s="37">
        <f t="shared" si="3"/>
        <v>6.4242878560719641E-2</v>
      </c>
      <c r="N43" s="37">
        <f t="shared" si="4"/>
        <v>0.18724169203389762</v>
      </c>
      <c r="O43" s="46">
        <v>0.24431365233166435</v>
      </c>
      <c r="P43" s="44"/>
      <c r="Q43" s="44"/>
      <c r="R43" s="44"/>
      <c r="S43" s="44"/>
      <c r="T43" s="44"/>
      <c r="U43" s="44"/>
    </row>
    <row r="44" spans="1:21">
      <c r="A44" s="36" t="s">
        <v>142</v>
      </c>
      <c r="B44" s="37">
        <f t="shared" si="0"/>
        <v>0.80521091811414391</v>
      </c>
      <c r="C44" s="51">
        <f t="shared" ref="C44" si="18">SUM(C45:C46)</f>
        <v>15</v>
      </c>
      <c r="D44" s="39">
        <v>0</v>
      </c>
      <c r="E44" s="49">
        <f>SUM(E45:E46)</f>
        <v>63</v>
      </c>
      <c r="F44" s="29">
        <v>0</v>
      </c>
      <c r="G44" s="41">
        <f t="shared" si="1"/>
        <v>0.67241379310344829</v>
      </c>
      <c r="H44" s="29">
        <f>SUM(H45:H46)</f>
        <v>549</v>
      </c>
      <c r="I44" s="29">
        <f t="shared" ref="I44:K44" si="19">SUM(I45:I46)</f>
        <v>0</v>
      </c>
      <c r="J44" s="29">
        <f t="shared" si="19"/>
        <v>22</v>
      </c>
      <c r="K44" s="42">
        <v>0</v>
      </c>
      <c r="L44" s="37">
        <f t="shared" si="2"/>
        <v>0.827536231884058</v>
      </c>
      <c r="M44" s="37">
        <f t="shared" si="3"/>
        <v>-0.15512243878060972</v>
      </c>
      <c r="N44" s="37">
        <f t="shared" si="4"/>
        <v>-0.39007648221396113</v>
      </c>
      <c r="O44" s="46">
        <v>0.41513443590018279</v>
      </c>
      <c r="R44" s="44"/>
      <c r="S44" s="44"/>
      <c r="T44" s="44"/>
      <c r="U44" s="44"/>
    </row>
    <row r="45" spans="1:21">
      <c r="A45" s="36" t="s">
        <v>143</v>
      </c>
      <c r="B45" s="37">
        <f t="shared" si="0"/>
        <v>0.23200992555831265</v>
      </c>
      <c r="C45" s="38">
        <v>4</v>
      </c>
      <c r="D45" s="39">
        <v>0</v>
      </c>
      <c r="E45" s="40">
        <v>16</v>
      </c>
      <c r="F45" s="29">
        <v>0</v>
      </c>
      <c r="G45" s="41">
        <f t="shared" si="1"/>
        <v>0.17241379310344829</v>
      </c>
      <c r="H45" s="40">
        <v>160</v>
      </c>
      <c r="I45" s="42">
        <v>0</v>
      </c>
      <c r="J45" s="40">
        <v>7</v>
      </c>
      <c r="K45" s="42">
        <v>0</v>
      </c>
      <c r="L45" s="37">
        <f t="shared" si="2"/>
        <v>0.24202898550724639</v>
      </c>
      <c r="M45" s="37">
        <f t="shared" si="3"/>
        <v>-6.9615192403798098E-2</v>
      </c>
      <c r="N45" s="37">
        <f t="shared" si="4"/>
        <v>-2.9592441195188474E-2</v>
      </c>
      <c r="O45" s="45">
        <v>0.20241748436312418</v>
      </c>
      <c r="P45" s="44"/>
      <c r="Q45" s="44"/>
      <c r="R45" s="44"/>
      <c r="S45" s="44"/>
      <c r="T45" s="44"/>
      <c r="U45" s="44"/>
    </row>
    <row r="46" spans="1:21">
      <c r="A46" s="36" t="s">
        <v>144</v>
      </c>
      <c r="B46" s="37">
        <f t="shared" si="0"/>
        <v>0.57320099255583123</v>
      </c>
      <c r="C46" s="38">
        <v>11</v>
      </c>
      <c r="D46" s="39">
        <v>0</v>
      </c>
      <c r="E46" s="40">
        <v>47</v>
      </c>
      <c r="F46" s="29">
        <v>0</v>
      </c>
      <c r="G46" s="41">
        <f t="shared" si="1"/>
        <v>0.5</v>
      </c>
      <c r="H46" s="40">
        <v>389</v>
      </c>
      <c r="I46" s="42">
        <v>0</v>
      </c>
      <c r="J46" s="40">
        <v>15</v>
      </c>
      <c r="K46" s="42">
        <v>0</v>
      </c>
      <c r="L46" s="37">
        <f t="shared" si="2"/>
        <v>0.58550724637681162</v>
      </c>
      <c r="M46" s="37">
        <f t="shared" si="3"/>
        <v>-8.5507246376811619E-2</v>
      </c>
      <c r="N46" s="37">
        <f t="shared" si="4"/>
        <v>-0.36048404101877241</v>
      </c>
      <c r="O46" s="46">
        <v>0.2127169515370588</v>
      </c>
      <c r="P46" s="44"/>
      <c r="Q46" s="44"/>
      <c r="R46" s="44"/>
      <c r="S46" s="44"/>
      <c r="T46" s="44"/>
      <c r="U46" s="44"/>
    </row>
    <row r="47" spans="1:21" ht="32">
      <c r="A47" s="36" t="s">
        <v>145</v>
      </c>
      <c r="B47" s="37">
        <f t="shared" si="0"/>
        <v>7.6923076923076927E-2</v>
      </c>
      <c r="C47" s="38">
        <v>6</v>
      </c>
      <c r="D47" s="39">
        <v>0</v>
      </c>
      <c r="E47" s="40">
        <v>9</v>
      </c>
      <c r="F47" s="29">
        <v>0</v>
      </c>
      <c r="G47" s="41">
        <f t="shared" si="1"/>
        <v>0.12931034482758622</v>
      </c>
      <c r="H47" s="40">
        <v>45</v>
      </c>
      <c r="I47" s="42">
        <v>0</v>
      </c>
      <c r="J47" s="40">
        <v>2</v>
      </c>
      <c r="K47" s="42">
        <v>0</v>
      </c>
      <c r="L47" s="37">
        <f t="shared" si="2"/>
        <v>6.8115942028985507E-2</v>
      </c>
      <c r="M47" s="37">
        <f t="shared" si="3"/>
        <v>6.1194402798600708E-2</v>
      </c>
      <c r="N47" s="37">
        <f t="shared" si="4"/>
        <v>3.8301735802885706E-2</v>
      </c>
      <c r="O47" s="45">
        <v>0.11522481272596263</v>
      </c>
      <c r="P47" s="44"/>
      <c r="Q47" s="44"/>
      <c r="R47" s="44"/>
      <c r="S47" s="44"/>
      <c r="T47" s="44"/>
      <c r="U47" s="44"/>
    </row>
    <row r="48" spans="1:21">
      <c r="A48" s="36" t="s">
        <v>146</v>
      </c>
      <c r="B48" s="37">
        <f t="shared" si="0"/>
        <v>0.97394540942928043</v>
      </c>
      <c r="C48" s="51">
        <f t="shared" ref="C48" si="20">SUM(C49:C50)</f>
        <v>26</v>
      </c>
      <c r="D48" s="39">
        <v>0</v>
      </c>
      <c r="E48" s="49">
        <f>SUM(E49:E50)</f>
        <v>85</v>
      </c>
      <c r="F48" s="29">
        <v>0</v>
      </c>
      <c r="G48" s="41">
        <f t="shared" si="1"/>
        <v>0.9568965517241379</v>
      </c>
      <c r="H48" s="29">
        <f>SUM(H49:H50)</f>
        <v>644</v>
      </c>
      <c r="I48" s="29">
        <f t="shared" ref="I48:K48" si="21">SUM(I49:I50)</f>
        <v>0</v>
      </c>
      <c r="J48" s="29">
        <f t="shared" si="21"/>
        <v>30</v>
      </c>
      <c r="K48" s="42">
        <v>0</v>
      </c>
      <c r="L48" s="37">
        <f t="shared" si="2"/>
        <v>0.97681159420289854</v>
      </c>
      <c r="M48" s="37">
        <f t="shared" si="3"/>
        <v>-1.9915042478760636E-2</v>
      </c>
      <c r="N48" s="37">
        <f t="shared" si="4"/>
        <v>-0.10634567427383357</v>
      </c>
      <c r="O48" s="46">
        <v>0.86759973515544686</v>
      </c>
    </row>
    <row r="49" spans="1:21" ht="32">
      <c r="A49" s="36" t="s">
        <v>147</v>
      </c>
      <c r="B49" s="37">
        <f t="shared" si="0"/>
        <v>0.91935483870967738</v>
      </c>
      <c r="C49" s="38">
        <v>24</v>
      </c>
      <c r="D49" s="39">
        <v>0</v>
      </c>
      <c r="E49" s="40">
        <v>80</v>
      </c>
      <c r="F49" s="29">
        <v>0</v>
      </c>
      <c r="G49" s="41">
        <f t="shared" si="1"/>
        <v>0.89655172413793105</v>
      </c>
      <c r="H49" s="40">
        <v>610</v>
      </c>
      <c r="I49" s="42">
        <v>0</v>
      </c>
      <c r="J49" s="40">
        <v>27</v>
      </c>
      <c r="K49" s="42">
        <v>0</v>
      </c>
      <c r="L49" s="37">
        <f t="shared" si="2"/>
        <v>0.92318840579710149</v>
      </c>
      <c r="M49" s="37">
        <f t="shared" si="3"/>
        <v>-2.6636681659170436E-2</v>
      </c>
      <c r="N49" s="37">
        <f t="shared" si="4"/>
        <v>-0.28104203548333684</v>
      </c>
      <c r="O49" s="46">
        <v>0.63831280322634054</v>
      </c>
      <c r="P49" s="44"/>
      <c r="Q49" s="44"/>
      <c r="R49" s="44"/>
      <c r="S49" s="44"/>
      <c r="T49" s="44"/>
      <c r="U49" s="44"/>
    </row>
    <row r="50" spans="1:21" ht="32">
      <c r="A50" s="36" t="s">
        <v>148</v>
      </c>
      <c r="B50" s="37">
        <f t="shared" si="0"/>
        <v>5.4590570719602979E-2</v>
      </c>
      <c r="C50" s="38">
        <v>2</v>
      </c>
      <c r="D50" s="39">
        <v>0</v>
      </c>
      <c r="E50" s="40">
        <v>5</v>
      </c>
      <c r="F50" s="29">
        <v>0</v>
      </c>
      <c r="G50" s="41">
        <f t="shared" si="1"/>
        <v>6.0344827586206899E-2</v>
      </c>
      <c r="H50" s="40">
        <v>34</v>
      </c>
      <c r="I50" s="42">
        <v>0</v>
      </c>
      <c r="J50" s="40">
        <v>3</v>
      </c>
      <c r="K50" s="42">
        <v>0</v>
      </c>
      <c r="L50" s="37">
        <f t="shared" si="2"/>
        <v>5.3623188405797099E-2</v>
      </c>
      <c r="M50" s="37">
        <f t="shared" si="3"/>
        <v>6.7216391804097997E-3</v>
      </c>
      <c r="N50" s="37">
        <f t="shared" si="4"/>
        <v>0.17469636120950222</v>
      </c>
      <c r="O50" s="45">
        <v>0.22928693192910518</v>
      </c>
      <c r="P50" s="44"/>
      <c r="Q50" s="44"/>
      <c r="R50" s="44"/>
      <c r="S50" s="44"/>
      <c r="T50" s="44"/>
      <c r="U50" s="44"/>
    </row>
    <row r="51" spans="1:21">
      <c r="A51" s="36" t="s">
        <v>149</v>
      </c>
      <c r="B51" s="37">
        <f t="shared" si="0"/>
        <v>2.1091811414392061E-2</v>
      </c>
      <c r="C51" s="51">
        <f t="shared" ref="C51" si="22">SUM(C52:C53)</f>
        <v>0</v>
      </c>
      <c r="D51" s="39">
        <v>0</v>
      </c>
      <c r="E51" s="49">
        <f>SUM(E52:E53)</f>
        <v>3</v>
      </c>
      <c r="F51" s="29">
        <v>0</v>
      </c>
      <c r="G51" s="41">
        <f t="shared" si="1"/>
        <v>2.5862068965517241E-2</v>
      </c>
      <c r="H51" s="29">
        <f>SUM(H52:H53)</f>
        <v>13</v>
      </c>
      <c r="I51" s="29">
        <f t="shared" ref="I51:K51" si="23">SUM(I52:I53)</f>
        <v>0</v>
      </c>
      <c r="J51" s="29">
        <f t="shared" si="23"/>
        <v>1</v>
      </c>
      <c r="K51" s="42">
        <v>0</v>
      </c>
      <c r="L51" s="37">
        <f t="shared" si="2"/>
        <v>2.0289855072463767E-2</v>
      </c>
      <c r="M51" s="37">
        <f t="shared" si="3"/>
        <v>5.5722138930534744E-3</v>
      </c>
      <c r="N51" s="37">
        <f t="shared" si="4"/>
        <v>5.9833690477435406E-2</v>
      </c>
      <c r="O51" s="45">
        <v>8.092550189182747E-2</v>
      </c>
      <c r="S51" s="44"/>
    </row>
    <row r="52" spans="1:21" ht="32">
      <c r="A52" s="36" t="s">
        <v>150</v>
      </c>
      <c r="B52" s="37">
        <f t="shared" si="0"/>
        <v>9.9255583126550868E-3</v>
      </c>
      <c r="C52" s="38">
        <v>0</v>
      </c>
      <c r="D52" s="39">
        <v>0</v>
      </c>
      <c r="E52" s="40">
        <v>2</v>
      </c>
      <c r="F52" s="29">
        <v>0</v>
      </c>
      <c r="G52" s="41">
        <f t="shared" si="1"/>
        <v>1.7241379310344827E-2</v>
      </c>
      <c r="H52" s="40">
        <v>6</v>
      </c>
      <c r="I52" s="42">
        <v>0</v>
      </c>
      <c r="J52" s="40">
        <v>0</v>
      </c>
      <c r="K52" s="42">
        <v>0</v>
      </c>
      <c r="L52" s="37">
        <f t="shared" si="2"/>
        <v>8.6956521739130436E-3</v>
      </c>
      <c r="M52" s="37">
        <f t="shared" si="3"/>
        <v>8.5457271364317838E-3</v>
      </c>
      <c r="N52" s="37">
        <f t="shared" si="4"/>
        <v>5.0265320907614777E-2</v>
      </c>
      <c r="O52" s="46">
        <v>6.0190879220269868E-2</v>
      </c>
      <c r="P52" s="44"/>
      <c r="Q52" s="44"/>
      <c r="R52" s="44"/>
      <c r="S52" s="44"/>
      <c r="T52" s="44"/>
      <c r="U52" s="44"/>
    </row>
    <row r="53" spans="1:21">
      <c r="A53" s="36" t="s">
        <v>151</v>
      </c>
      <c r="B53" s="37">
        <f t="shared" si="0"/>
        <v>1.1166253101736972E-2</v>
      </c>
      <c r="C53" s="38">
        <v>0</v>
      </c>
      <c r="D53" s="39">
        <v>0</v>
      </c>
      <c r="E53" s="40">
        <v>1</v>
      </c>
      <c r="F53" s="29">
        <v>0</v>
      </c>
      <c r="G53" s="41">
        <f t="shared" si="1"/>
        <v>8.6206896551724137E-3</v>
      </c>
      <c r="H53" s="40">
        <v>7</v>
      </c>
      <c r="I53" s="42">
        <v>0</v>
      </c>
      <c r="J53" s="40">
        <v>1</v>
      </c>
      <c r="K53" s="42">
        <v>0</v>
      </c>
      <c r="L53" s="37">
        <f t="shared" si="2"/>
        <v>1.1594202898550725E-2</v>
      </c>
      <c r="M53" s="37">
        <f t="shared" si="3"/>
        <v>-2.9735132433783111E-3</v>
      </c>
      <c r="N53" s="37">
        <f t="shared" si="4"/>
        <v>9.5683695698206405E-3</v>
      </c>
      <c r="O53" s="45">
        <v>2.0734622671557613E-2</v>
      </c>
      <c r="P53" s="44"/>
      <c r="Q53" s="44"/>
      <c r="R53" s="44"/>
      <c r="S53" s="44"/>
      <c r="T53" s="44"/>
      <c r="U53" s="44"/>
    </row>
    <row r="54" spans="1:21" ht="32">
      <c r="A54" s="36" t="s">
        <v>152</v>
      </c>
      <c r="B54" s="37">
        <f t="shared" si="0"/>
        <v>1.2406947890818859E-3</v>
      </c>
      <c r="C54" s="38">
        <v>0</v>
      </c>
      <c r="D54" s="39">
        <v>0</v>
      </c>
      <c r="E54" s="40">
        <v>0</v>
      </c>
      <c r="F54" s="29">
        <v>0</v>
      </c>
      <c r="G54" s="41">
        <f t="shared" si="1"/>
        <v>0</v>
      </c>
      <c r="H54" s="40">
        <v>1</v>
      </c>
      <c r="I54" s="42">
        <v>0</v>
      </c>
      <c r="J54" s="40">
        <v>0</v>
      </c>
      <c r="K54" s="42">
        <v>0</v>
      </c>
      <c r="L54" s="37">
        <f t="shared" si="2"/>
        <v>1.4492753623188406E-3</v>
      </c>
      <c r="M54" s="37">
        <f t="shared" si="3"/>
        <v>-1.4492753623188406E-3</v>
      </c>
      <c r="N54" s="37">
        <f t="shared" si="4"/>
        <v>5.0234068163643779E-2</v>
      </c>
      <c r="O54" s="46">
        <v>5.1474762952725663E-2</v>
      </c>
      <c r="P54" s="44"/>
      <c r="Q54" s="44"/>
      <c r="R54" s="44"/>
      <c r="S54" s="44"/>
      <c r="T54" s="44"/>
      <c r="U54" s="44"/>
    </row>
    <row r="55" spans="1:21">
      <c r="A55" s="36" t="s">
        <v>153</v>
      </c>
      <c r="B55" s="37">
        <f t="shared" si="0"/>
        <v>0.30397022332506202</v>
      </c>
      <c r="C55" s="51">
        <f t="shared" ref="C55" si="24">SUM(C56:C57)</f>
        <v>8</v>
      </c>
      <c r="D55" s="39">
        <v>0</v>
      </c>
      <c r="E55" s="49">
        <f>SUM(E56:E57)</f>
        <v>23</v>
      </c>
      <c r="F55" s="29">
        <v>0</v>
      </c>
      <c r="G55" s="41">
        <f t="shared" si="1"/>
        <v>0.26724137931034481</v>
      </c>
      <c r="H55" s="29">
        <f>SUM(H56:H57)</f>
        <v>203</v>
      </c>
      <c r="I55" s="29">
        <f t="shared" ref="I55:K55" si="25">SUM(I56:I57)</f>
        <v>0</v>
      </c>
      <c r="J55" s="29">
        <f t="shared" si="25"/>
        <v>11</v>
      </c>
      <c r="K55" s="42">
        <v>0</v>
      </c>
      <c r="L55" s="37">
        <f t="shared" si="2"/>
        <v>0.31014492753623191</v>
      </c>
      <c r="M55" s="37">
        <f t="shared" si="3"/>
        <v>-4.29035482258871E-2</v>
      </c>
      <c r="N55" s="37">
        <f t="shared" si="4"/>
        <v>0.12360242443991631</v>
      </c>
      <c r="O55" s="45">
        <v>0.42757264776497833</v>
      </c>
      <c r="S55" s="44"/>
    </row>
    <row r="56" spans="1:21" ht="32">
      <c r="A56" s="36" t="s">
        <v>154</v>
      </c>
      <c r="B56" s="37">
        <f t="shared" si="0"/>
        <v>9.9255583126550875E-2</v>
      </c>
      <c r="C56" s="38">
        <v>4</v>
      </c>
      <c r="D56" s="39">
        <v>0</v>
      </c>
      <c r="E56" s="40">
        <v>9</v>
      </c>
      <c r="F56" s="29">
        <v>0</v>
      </c>
      <c r="G56" s="41">
        <f t="shared" si="1"/>
        <v>0.11206896551724138</v>
      </c>
      <c r="H56" s="40">
        <v>65</v>
      </c>
      <c r="I56" s="42">
        <v>0</v>
      </c>
      <c r="J56" s="40">
        <v>2</v>
      </c>
      <c r="K56" s="42">
        <v>0</v>
      </c>
      <c r="L56" s="37">
        <f t="shared" si="2"/>
        <v>9.7101449275362323E-2</v>
      </c>
      <c r="M56" s="37">
        <f t="shared" si="3"/>
        <v>1.4967516241879059E-2</v>
      </c>
      <c r="N56" s="37">
        <f t="shared" si="4"/>
        <v>7.9318655116399781E-2</v>
      </c>
      <c r="O56" s="45">
        <v>0.17857423824295066</v>
      </c>
      <c r="P56" s="44"/>
      <c r="Q56" s="44"/>
      <c r="R56" s="44"/>
      <c r="S56" s="44"/>
      <c r="T56" s="44"/>
      <c r="U56" s="44"/>
    </row>
    <row r="57" spans="1:21" ht="32">
      <c r="A57" s="36" t="s">
        <v>155</v>
      </c>
      <c r="B57" s="37">
        <f t="shared" si="0"/>
        <v>0.20471464019851116</v>
      </c>
      <c r="C57" s="38">
        <v>4</v>
      </c>
      <c r="D57" s="39">
        <v>0</v>
      </c>
      <c r="E57" s="40">
        <v>14</v>
      </c>
      <c r="F57" s="29">
        <v>0</v>
      </c>
      <c r="G57" s="41">
        <f t="shared" si="1"/>
        <v>0.15517241379310345</v>
      </c>
      <c r="H57" s="40">
        <v>138</v>
      </c>
      <c r="I57" s="42">
        <v>0</v>
      </c>
      <c r="J57" s="40">
        <v>9</v>
      </c>
      <c r="K57" s="42">
        <v>0</v>
      </c>
      <c r="L57" s="37">
        <f t="shared" si="2"/>
        <v>0.21304347826086956</v>
      </c>
      <c r="M57" s="37">
        <f t="shared" si="3"/>
        <v>-5.7871064467766103E-2</v>
      </c>
      <c r="N57" s="37">
        <f t="shared" si="4"/>
        <v>4.4283769323516936E-2</v>
      </c>
      <c r="O57" s="46">
        <v>0.24899840952202809</v>
      </c>
      <c r="P57" s="44"/>
      <c r="Q57" s="44"/>
      <c r="R57" s="44"/>
      <c r="S57" s="44"/>
      <c r="T57" s="44"/>
      <c r="U57" s="44"/>
    </row>
    <row r="58" spans="1:21">
      <c r="A58" s="36" t="s">
        <v>156</v>
      </c>
      <c r="B58" s="37">
        <f t="shared" si="0"/>
        <v>0.57196029776674939</v>
      </c>
      <c r="C58" s="51">
        <f t="shared" ref="C58" si="26">SUM(C59:C60)</f>
        <v>17</v>
      </c>
      <c r="D58" s="39">
        <v>0</v>
      </c>
      <c r="E58" s="49">
        <f>SUM(E59:E60)</f>
        <v>53</v>
      </c>
      <c r="F58" s="29">
        <v>0</v>
      </c>
      <c r="G58" s="41">
        <f t="shared" si="1"/>
        <v>0.60344827586206895</v>
      </c>
      <c r="H58" s="29">
        <f>SUM(H59:H60)</f>
        <v>374</v>
      </c>
      <c r="I58" s="29">
        <f t="shared" ref="I58:K58" si="27">SUM(I59:I60)</f>
        <v>0</v>
      </c>
      <c r="J58" s="29">
        <f t="shared" si="27"/>
        <v>17</v>
      </c>
      <c r="K58" s="42">
        <v>0</v>
      </c>
      <c r="L58" s="37">
        <f t="shared" si="2"/>
        <v>0.56666666666666665</v>
      </c>
      <c r="M58" s="37">
        <f t="shared" si="3"/>
        <v>3.6781609195402298E-2</v>
      </c>
      <c r="N58" s="37">
        <f t="shared" si="4"/>
        <v>-0.13655954293665457</v>
      </c>
      <c r="O58" s="46">
        <v>0.43540075483009483</v>
      </c>
      <c r="S58" s="44"/>
    </row>
    <row r="59" spans="1:21" ht="32">
      <c r="A59" s="36" t="s">
        <v>157</v>
      </c>
      <c r="B59" s="37">
        <f t="shared" si="0"/>
        <v>0.15260545905707196</v>
      </c>
      <c r="C59" s="38">
        <v>4</v>
      </c>
      <c r="D59" s="39">
        <v>0</v>
      </c>
      <c r="E59" s="40">
        <v>15</v>
      </c>
      <c r="F59" s="29">
        <v>0</v>
      </c>
      <c r="G59" s="41">
        <f t="shared" si="1"/>
        <v>0.16379310344827586</v>
      </c>
      <c r="H59" s="40">
        <v>96</v>
      </c>
      <c r="I59" s="42">
        <v>0</v>
      </c>
      <c r="J59" s="40">
        <v>8</v>
      </c>
      <c r="K59" s="42">
        <v>0</v>
      </c>
      <c r="L59" s="37">
        <f t="shared" si="2"/>
        <v>0.15072463768115943</v>
      </c>
      <c r="M59" s="37">
        <f t="shared" si="3"/>
        <v>1.3068465767116427E-2</v>
      </c>
      <c r="N59" s="37">
        <f t="shared" si="4"/>
        <v>7.4297925368411732E-3</v>
      </c>
      <c r="O59" s="45">
        <v>0.16003525159391313</v>
      </c>
      <c r="P59" s="44"/>
      <c r="Q59" s="44"/>
      <c r="R59" s="44"/>
      <c r="S59" s="44"/>
      <c r="T59" s="44"/>
      <c r="U59" s="44"/>
    </row>
    <row r="60" spans="1:21">
      <c r="A60" s="36" t="s">
        <v>158</v>
      </c>
      <c r="B60" s="37">
        <f t="shared" si="0"/>
        <v>0.41935483870967744</v>
      </c>
      <c r="C60" s="38">
        <v>13</v>
      </c>
      <c r="D60" s="39">
        <v>0</v>
      </c>
      <c r="E60" s="40">
        <v>38</v>
      </c>
      <c r="F60" s="29">
        <v>0</v>
      </c>
      <c r="G60" s="41">
        <f t="shared" si="1"/>
        <v>0.43965517241379309</v>
      </c>
      <c r="H60" s="40">
        <v>278</v>
      </c>
      <c r="I60" s="42">
        <v>0</v>
      </c>
      <c r="J60" s="40">
        <v>9</v>
      </c>
      <c r="K60" s="42">
        <v>0</v>
      </c>
      <c r="L60" s="37">
        <f t="shared" si="2"/>
        <v>0.41594202898550725</v>
      </c>
      <c r="M60" s="37">
        <f t="shared" si="3"/>
        <v>2.3713143428285843E-2</v>
      </c>
      <c r="N60" s="37">
        <f t="shared" si="4"/>
        <v>-0.14398933547349541</v>
      </c>
      <c r="O60" s="46">
        <v>0.27536550323618203</v>
      </c>
      <c r="P60" s="44"/>
      <c r="Q60" s="44"/>
      <c r="R60" s="44"/>
      <c r="S60" s="44"/>
      <c r="T60" s="44"/>
      <c r="U60" s="44"/>
    </row>
    <row r="61" spans="1:21" ht="32">
      <c r="A61" s="36" t="s">
        <v>159</v>
      </c>
      <c r="B61" s="37">
        <f t="shared" si="0"/>
        <v>0.10421836228287841</v>
      </c>
      <c r="C61" s="38">
        <v>1</v>
      </c>
      <c r="D61" s="39">
        <v>0</v>
      </c>
      <c r="E61" s="40">
        <v>10</v>
      </c>
      <c r="F61" s="29">
        <v>0</v>
      </c>
      <c r="G61" s="41">
        <f t="shared" si="1"/>
        <v>9.4827586206896547E-2</v>
      </c>
      <c r="H61" s="40">
        <v>72</v>
      </c>
      <c r="I61" s="42">
        <v>0</v>
      </c>
      <c r="J61" s="40">
        <v>1</v>
      </c>
      <c r="K61" s="42">
        <v>0</v>
      </c>
      <c r="L61" s="37">
        <f t="shared" si="2"/>
        <v>0.10579710144927536</v>
      </c>
      <c r="M61" s="37">
        <f t="shared" si="3"/>
        <v>-1.0969515242378811E-2</v>
      </c>
      <c r="N61" s="37">
        <f t="shared" si="4"/>
        <v>3.2808235122047183E-2</v>
      </c>
      <c r="O61" s="45">
        <v>0.13702659740492559</v>
      </c>
      <c r="P61" s="44"/>
      <c r="Q61" s="44"/>
      <c r="R61" s="44"/>
      <c r="S61" s="44"/>
      <c r="T61" s="44"/>
      <c r="U61" s="44"/>
    </row>
    <row r="62" spans="1:21">
      <c r="A62" s="36" t="s">
        <v>160</v>
      </c>
      <c r="B62" s="37">
        <f t="shared" si="0"/>
        <v>8.0645161290322578E-2</v>
      </c>
      <c r="C62" s="38">
        <v>3</v>
      </c>
      <c r="D62" s="39">
        <v>0</v>
      </c>
      <c r="E62" s="40">
        <v>4</v>
      </c>
      <c r="F62" s="29">
        <v>0</v>
      </c>
      <c r="G62" s="41">
        <f t="shared" si="1"/>
        <v>6.0344827586206899E-2</v>
      </c>
      <c r="H62" s="40">
        <v>58</v>
      </c>
      <c r="I62" s="42">
        <v>0</v>
      </c>
      <c r="J62" s="40">
        <v>0</v>
      </c>
      <c r="K62" s="42">
        <v>0</v>
      </c>
      <c r="L62" s="37">
        <f t="shared" si="2"/>
        <v>8.4057971014492749E-2</v>
      </c>
      <c r="M62" s="37">
        <f t="shared" si="3"/>
        <v>-2.371314342828585E-2</v>
      </c>
      <c r="N62" s="37">
        <f t="shared" si="4"/>
        <v>1.7041725207967262E-2</v>
      </c>
      <c r="O62" s="46">
        <v>9.768688649828984E-2</v>
      </c>
      <c r="P62" s="44"/>
      <c r="Q62" s="44"/>
      <c r="R62" s="44"/>
      <c r="S62" s="44"/>
      <c r="T62" s="44"/>
      <c r="U62" s="44"/>
    </row>
    <row r="63" spans="1:21">
      <c r="A63" s="36" t="s">
        <v>161</v>
      </c>
      <c r="B63" s="37">
        <f t="shared" si="0"/>
        <v>0.20595533498759305</v>
      </c>
      <c r="C63" s="38">
        <v>5</v>
      </c>
      <c r="D63" s="39">
        <v>0</v>
      </c>
      <c r="E63" s="40">
        <v>23</v>
      </c>
      <c r="F63" s="29">
        <v>0</v>
      </c>
      <c r="G63" s="41">
        <f t="shared" si="1"/>
        <v>0.2413793103448276</v>
      </c>
      <c r="H63" s="40">
        <v>129</v>
      </c>
      <c r="I63" s="42">
        <v>0</v>
      </c>
      <c r="J63" s="40">
        <v>9</v>
      </c>
      <c r="K63" s="42">
        <v>0</v>
      </c>
      <c r="L63" s="37">
        <f t="shared" si="2"/>
        <v>0.2</v>
      </c>
      <c r="M63" s="37">
        <f t="shared" si="3"/>
        <v>4.1379310344827586E-2</v>
      </c>
      <c r="N63" s="37">
        <f t="shared" si="4"/>
        <v>-3.2379699916536636E-2</v>
      </c>
      <c r="O63" s="46">
        <v>0.17357563507105642</v>
      </c>
      <c r="P63" s="44"/>
      <c r="Q63" s="44"/>
      <c r="R63" s="44"/>
      <c r="S63" s="44"/>
      <c r="T63" s="44"/>
      <c r="U63" s="44"/>
    </row>
    <row r="64" spans="1:21">
      <c r="A64" s="36" t="s">
        <v>162</v>
      </c>
      <c r="B64" s="37">
        <f t="shared" si="0"/>
        <v>4.4665012406947889E-2</v>
      </c>
      <c r="C64" s="38">
        <v>1</v>
      </c>
      <c r="D64" s="39">
        <v>0</v>
      </c>
      <c r="E64" s="40">
        <v>6</v>
      </c>
      <c r="F64" s="29">
        <v>0</v>
      </c>
      <c r="G64" s="41">
        <f t="shared" si="1"/>
        <v>6.0344827586206899E-2</v>
      </c>
      <c r="H64" s="40">
        <v>27</v>
      </c>
      <c r="I64" s="42">
        <v>0</v>
      </c>
      <c r="J64" s="40">
        <v>2</v>
      </c>
      <c r="K64" s="42">
        <v>0</v>
      </c>
      <c r="L64" s="37">
        <f t="shared" si="2"/>
        <v>4.2028985507246375E-2</v>
      </c>
      <c r="M64" s="37">
        <f t="shared" si="3"/>
        <v>1.8315842078960524E-2</v>
      </c>
      <c r="N64" s="37">
        <f t="shared" si="4"/>
        <v>1.186763934103819E-2</v>
      </c>
      <c r="O64" s="46">
        <v>5.6532651747986079E-2</v>
      </c>
      <c r="P64" s="44"/>
      <c r="Q64" s="44"/>
      <c r="R64" s="44"/>
      <c r="S64" s="44"/>
      <c r="T64" s="44"/>
      <c r="U64" s="44"/>
    </row>
    <row r="65" spans="1:21">
      <c r="A65" s="36" t="s">
        <v>163</v>
      </c>
      <c r="B65" s="37">
        <f t="shared" si="0"/>
        <v>0.42059553349875928</v>
      </c>
      <c r="C65" s="38">
        <v>11</v>
      </c>
      <c r="D65" s="39">
        <v>0</v>
      </c>
      <c r="E65" s="40">
        <v>40</v>
      </c>
      <c r="F65" s="29">
        <v>0</v>
      </c>
      <c r="G65" s="41">
        <f t="shared" si="1"/>
        <v>0.43965517241379309</v>
      </c>
      <c r="H65" s="40">
        <v>274</v>
      </c>
      <c r="I65" s="42">
        <v>0</v>
      </c>
      <c r="J65" s="40">
        <v>14</v>
      </c>
      <c r="K65" s="42">
        <v>0</v>
      </c>
      <c r="L65" s="37">
        <f t="shared" si="2"/>
        <v>0.41739130434782606</v>
      </c>
      <c r="M65" s="37">
        <f t="shared" si="3"/>
        <v>2.226386806596703E-2</v>
      </c>
      <c r="N65" s="37">
        <f t="shared" si="4"/>
        <v>4.9116174543666402E-2</v>
      </c>
      <c r="O65" s="45">
        <v>0.46971170804242568</v>
      </c>
      <c r="P65" s="44"/>
      <c r="Q65" s="44"/>
      <c r="R65" s="44"/>
      <c r="S65" s="44"/>
      <c r="T65" s="44"/>
      <c r="U65" s="44"/>
    </row>
    <row r="66" spans="1:21">
      <c r="A66" s="36" t="s">
        <v>164</v>
      </c>
      <c r="B66" s="37">
        <f t="shared" si="0"/>
        <v>6.699751861042183E-2</v>
      </c>
      <c r="C66" s="38">
        <v>2</v>
      </c>
      <c r="D66" s="39">
        <v>0</v>
      </c>
      <c r="E66" s="40">
        <v>6</v>
      </c>
      <c r="F66" s="29">
        <v>0</v>
      </c>
      <c r="G66" s="41">
        <f t="shared" si="1"/>
        <v>6.8965517241379309E-2</v>
      </c>
      <c r="H66" s="40">
        <v>43</v>
      </c>
      <c r="I66" s="42">
        <v>0</v>
      </c>
      <c r="J66" s="40">
        <v>3</v>
      </c>
      <c r="K66" s="42">
        <v>0</v>
      </c>
      <c r="L66" s="37">
        <f t="shared" si="2"/>
        <v>6.6666666666666666E-2</v>
      </c>
      <c r="M66" s="37">
        <f t="shared" si="3"/>
        <v>2.2988505747126436E-3</v>
      </c>
      <c r="N66" s="37">
        <f t="shared" si="4"/>
        <v>-1.5407072696305146E-4</v>
      </c>
      <c r="O66" s="45">
        <v>6.6843447883458779E-2</v>
      </c>
      <c r="P66" s="44"/>
      <c r="Q66" s="44"/>
      <c r="R66" s="44"/>
      <c r="S66" s="44"/>
      <c r="T66" s="44"/>
      <c r="U66" s="44"/>
    </row>
    <row r="67" spans="1:21">
      <c r="A67" s="36" t="s">
        <v>165</v>
      </c>
      <c r="B67" s="37">
        <f t="shared" si="0"/>
        <v>0.18114143920595532</v>
      </c>
      <c r="C67" s="38">
        <v>4</v>
      </c>
      <c r="D67" s="39">
        <v>0</v>
      </c>
      <c r="E67" s="40">
        <v>11</v>
      </c>
      <c r="F67" s="29">
        <v>0</v>
      </c>
      <c r="G67" s="41">
        <f t="shared" si="1"/>
        <v>0.12931034482758622</v>
      </c>
      <c r="H67" s="40">
        <v>128</v>
      </c>
      <c r="I67" s="42">
        <v>0</v>
      </c>
      <c r="J67" s="40">
        <v>3</v>
      </c>
      <c r="K67" s="42">
        <v>0</v>
      </c>
      <c r="L67" s="37">
        <f t="shared" si="2"/>
        <v>0.18985507246376812</v>
      </c>
      <c r="M67" s="37">
        <f t="shared" si="3"/>
        <v>-6.0544727636181905E-2</v>
      </c>
      <c r="N67" s="37">
        <f t="shared" si="4"/>
        <v>-4.5491768449173131E-2</v>
      </c>
      <c r="O67" s="46">
        <v>0.13564967075678219</v>
      </c>
      <c r="P67" s="44"/>
      <c r="Q67" s="44"/>
      <c r="R67" s="44"/>
      <c r="S67" s="44"/>
      <c r="T67" s="44"/>
      <c r="U67" s="44"/>
    </row>
    <row r="68" spans="1:21" ht="32">
      <c r="A68" s="36" t="s">
        <v>166</v>
      </c>
      <c r="B68" s="37">
        <f t="shared" si="0"/>
        <v>0.77543424317617871</v>
      </c>
      <c r="C68" s="51">
        <f t="shared" ref="C68" si="28">SUM(C69:C70)</f>
        <v>22</v>
      </c>
      <c r="D68" s="39">
        <v>0</v>
      </c>
      <c r="E68" s="49">
        <f>SUM(E69:E70)</f>
        <v>70</v>
      </c>
      <c r="F68" s="29">
        <v>0</v>
      </c>
      <c r="G68" s="41">
        <f t="shared" si="1"/>
        <v>0.7931034482758621</v>
      </c>
      <c r="H68" s="29">
        <f>SUM(H69:H70)</f>
        <v>507</v>
      </c>
      <c r="I68" s="29">
        <f t="shared" ref="I68:K68" si="29">SUM(I69:I70)</f>
        <v>0</v>
      </c>
      <c r="J68" s="29">
        <f t="shared" si="29"/>
        <v>26</v>
      </c>
      <c r="K68" s="42">
        <v>0</v>
      </c>
      <c r="L68" s="37">
        <f t="shared" si="2"/>
        <v>0.77246376811594208</v>
      </c>
      <c r="M68" s="37">
        <f t="shared" si="3"/>
        <v>2.0639680159920015E-2</v>
      </c>
      <c r="N68" s="37">
        <f t="shared" si="4"/>
        <v>-0.13549346536405193</v>
      </c>
      <c r="O68" s="45">
        <v>0.63994077781212677</v>
      </c>
      <c r="S68" s="44"/>
    </row>
    <row r="69" spans="1:21" ht="32">
      <c r="A69" s="36" t="s">
        <v>167</v>
      </c>
      <c r="B69" s="37">
        <f t="shared" ref="B69:B132" si="30">(C69+E69+H69+J69)/(806-D69-F69-I69-K69)</f>
        <v>0.56823821339950376</v>
      </c>
      <c r="C69" s="38">
        <v>18</v>
      </c>
      <c r="D69" s="39">
        <v>0</v>
      </c>
      <c r="E69" s="40">
        <v>51</v>
      </c>
      <c r="F69" s="29">
        <v>0</v>
      </c>
      <c r="G69" s="41">
        <f t="shared" ref="G69:G132" si="31">(C69+E69)/(116-D69-F69)</f>
        <v>0.59482758620689657</v>
      </c>
      <c r="H69" s="40">
        <v>370</v>
      </c>
      <c r="I69" s="42">
        <v>0</v>
      </c>
      <c r="J69" s="40">
        <v>19</v>
      </c>
      <c r="K69" s="42">
        <v>0</v>
      </c>
      <c r="L69" s="37">
        <f t="shared" ref="L69:L132" si="32">(H69+J69)/(690-I69-K69)</f>
        <v>0.56376811594202902</v>
      </c>
      <c r="M69" s="37">
        <f t="shared" ref="M69:M132" si="33">G69-L69</f>
        <v>3.105947026486755E-2</v>
      </c>
      <c r="N69" s="37">
        <f t="shared" si="4"/>
        <v>-0.14724648190592371</v>
      </c>
      <c r="O69" s="46">
        <v>0.42099173149358005</v>
      </c>
      <c r="P69" s="44"/>
      <c r="Q69" s="44"/>
      <c r="R69" s="44"/>
      <c r="S69" s="44"/>
      <c r="T69" s="44"/>
      <c r="U69" s="44"/>
    </row>
    <row r="70" spans="1:21" ht="32">
      <c r="A70" s="36" t="s">
        <v>168</v>
      </c>
      <c r="B70" s="37">
        <f t="shared" si="30"/>
        <v>0.20719602977667495</v>
      </c>
      <c r="C70" s="38">
        <v>4</v>
      </c>
      <c r="D70" s="39">
        <v>0</v>
      </c>
      <c r="E70" s="40">
        <v>19</v>
      </c>
      <c r="F70" s="29">
        <v>0</v>
      </c>
      <c r="G70" s="41">
        <f t="shared" si="31"/>
        <v>0.19827586206896552</v>
      </c>
      <c r="H70" s="40">
        <v>137</v>
      </c>
      <c r="I70" s="42">
        <v>0</v>
      </c>
      <c r="J70" s="40">
        <v>7</v>
      </c>
      <c r="K70" s="42">
        <v>0</v>
      </c>
      <c r="L70" s="37">
        <f t="shared" si="32"/>
        <v>0.20869565217391303</v>
      </c>
      <c r="M70" s="37">
        <f t="shared" si="33"/>
        <v>-1.0419790104947507E-2</v>
      </c>
      <c r="N70" s="37">
        <f t="shared" si="4"/>
        <v>1.1753016541872524E-2</v>
      </c>
      <c r="O70" s="45">
        <v>0.21894904631854747</v>
      </c>
      <c r="P70" s="44"/>
      <c r="Q70" s="44"/>
      <c r="R70" s="44"/>
      <c r="S70" s="44"/>
      <c r="T70" s="44"/>
      <c r="U70" s="44"/>
    </row>
    <row r="71" spans="1:21" ht="32">
      <c r="A71" s="36" t="s">
        <v>169</v>
      </c>
      <c r="B71" s="37">
        <f t="shared" si="30"/>
        <v>9.0570719602977662E-2</v>
      </c>
      <c r="C71" s="51">
        <f t="shared" ref="C71" si="34">SUM(C72:C73)</f>
        <v>2</v>
      </c>
      <c r="D71" s="39">
        <v>0</v>
      </c>
      <c r="E71" s="49">
        <f>SUM(E72:E73)</f>
        <v>9</v>
      </c>
      <c r="F71" s="29">
        <v>0</v>
      </c>
      <c r="G71" s="41">
        <f t="shared" si="31"/>
        <v>9.4827586206896547E-2</v>
      </c>
      <c r="H71" s="29">
        <f>SUM(H72:H73)</f>
        <v>59</v>
      </c>
      <c r="I71" s="29">
        <f t="shared" ref="I71:K71" si="35">SUM(I72:I73)</f>
        <v>0</v>
      </c>
      <c r="J71" s="29">
        <f t="shared" si="35"/>
        <v>3</v>
      </c>
      <c r="K71" s="42">
        <v>0</v>
      </c>
      <c r="L71" s="37">
        <f t="shared" si="32"/>
        <v>8.9855072463768115E-2</v>
      </c>
      <c r="M71" s="37">
        <f t="shared" si="33"/>
        <v>4.9725137431284316E-3</v>
      </c>
      <c r="N71" s="37">
        <f t="shared" si="4"/>
        <v>6.6244009435978607E-2</v>
      </c>
      <c r="O71" s="46">
        <v>0.15681472903895627</v>
      </c>
      <c r="S71" s="44"/>
    </row>
    <row r="72" spans="1:21" ht="32">
      <c r="A72" s="36" t="s">
        <v>170</v>
      </c>
      <c r="B72" s="37">
        <f t="shared" si="30"/>
        <v>7.3200992555831262E-2</v>
      </c>
      <c r="C72" s="38">
        <v>2</v>
      </c>
      <c r="D72" s="39">
        <v>0</v>
      </c>
      <c r="E72" s="40">
        <v>6</v>
      </c>
      <c r="F72" s="29">
        <v>0</v>
      </c>
      <c r="G72" s="41">
        <f t="shared" si="31"/>
        <v>6.8965517241379309E-2</v>
      </c>
      <c r="H72" s="40">
        <v>49</v>
      </c>
      <c r="I72" s="42">
        <v>0</v>
      </c>
      <c r="J72" s="40">
        <v>2</v>
      </c>
      <c r="K72" s="42">
        <v>0</v>
      </c>
      <c r="L72" s="37">
        <f t="shared" si="32"/>
        <v>7.3913043478260873E-2</v>
      </c>
      <c r="M72" s="37">
        <f t="shared" si="33"/>
        <v>-4.9475262368815637E-3</v>
      </c>
      <c r="N72" s="37">
        <f t="shared" si="4"/>
        <v>5.4893003673122526E-3</v>
      </c>
      <c r="O72" s="45">
        <v>7.8690292923143515E-2</v>
      </c>
      <c r="P72" s="44"/>
      <c r="Q72" s="44"/>
      <c r="R72" s="44"/>
      <c r="S72" s="44"/>
      <c r="T72" s="44"/>
      <c r="U72" s="44"/>
    </row>
    <row r="73" spans="1:21" ht="32">
      <c r="A73" s="36" t="s">
        <v>171</v>
      </c>
      <c r="B73" s="37">
        <f t="shared" si="30"/>
        <v>1.7369727047146403E-2</v>
      </c>
      <c r="C73" s="38">
        <v>0</v>
      </c>
      <c r="D73" s="39">
        <v>0</v>
      </c>
      <c r="E73" s="40">
        <v>3</v>
      </c>
      <c r="F73" s="29">
        <v>0</v>
      </c>
      <c r="G73" s="41">
        <f t="shared" si="31"/>
        <v>2.5862068965517241E-2</v>
      </c>
      <c r="H73" s="40">
        <v>10</v>
      </c>
      <c r="I73" s="42">
        <v>0</v>
      </c>
      <c r="J73" s="40">
        <v>1</v>
      </c>
      <c r="K73" s="42">
        <v>0</v>
      </c>
      <c r="L73" s="37">
        <f t="shared" si="32"/>
        <v>1.5942028985507246E-2</v>
      </c>
      <c r="M73" s="37">
        <f t="shared" si="33"/>
        <v>9.9200399800099953E-3</v>
      </c>
      <c r="N73" s="37">
        <f t="shared" si="4"/>
        <v>6.0754709068666382E-2</v>
      </c>
      <c r="O73" s="46">
        <v>7.8124436115812781E-2</v>
      </c>
      <c r="P73" s="44"/>
      <c r="Q73" s="44"/>
      <c r="R73" s="44"/>
      <c r="S73" s="44"/>
      <c r="T73" s="44"/>
      <c r="U73" s="44"/>
    </row>
    <row r="74" spans="1:21" ht="32">
      <c r="A74" s="36" t="s">
        <v>172</v>
      </c>
      <c r="B74" s="37">
        <f t="shared" si="30"/>
        <v>7.3200992555831262E-2</v>
      </c>
      <c r="C74" s="38">
        <v>1</v>
      </c>
      <c r="D74" s="39">
        <v>0</v>
      </c>
      <c r="E74" s="40">
        <v>6</v>
      </c>
      <c r="F74" s="29">
        <v>0</v>
      </c>
      <c r="G74" s="41">
        <f t="shared" si="31"/>
        <v>6.0344827586206899E-2</v>
      </c>
      <c r="H74" s="40">
        <v>50</v>
      </c>
      <c r="I74" s="42">
        <v>0</v>
      </c>
      <c r="J74" s="40">
        <v>2</v>
      </c>
      <c r="K74" s="42">
        <v>0</v>
      </c>
      <c r="L74" s="37">
        <f t="shared" si="32"/>
        <v>7.5362318840579715E-2</v>
      </c>
      <c r="M74" s="37">
        <f t="shared" si="33"/>
        <v>-1.5017491254372815E-2</v>
      </c>
      <c r="N74" s="37">
        <f t="shared" ref="N74:N137" si="36">O74-B74</f>
        <v>4.5137838148235326E-2</v>
      </c>
      <c r="O74" s="46">
        <v>0.11833883070406659</v>
      </c>
      <c r="P74" s="44"/>
      <c r="Q74" s="44"/>
      <c r="R74" s="44"/>
      <c r="S74" s="44"/>
      <c r="T74" s="44"/>
      <c r="U74" s="44"/>
    </row>
    <row r="75" spans="1:21">
      <c r="A75" s="36" t="s">
        <v>173</v>
      </c>
      <c r="B75" s="37">
        <f t="shared" si="30"/>
        <v>6.0794044665012405E-2</v>
      </c>
      <c r="C75" s="38">
        <v>1</v>
      </c>
      <c r="D75" s="39">
        <v>0</v>
      </c>
      <c r="E75" s="40">
        <v>5</v>
      </c>
      <c r="F75" s="29">
        <v>0</v>
      </c>
      <c r="G75" s="41">
        <f t="shared" si="31"/>
        <v>5.1724137931034482E-2</v>
      </c>
      <c r="H75" s="40">
        <v>43</v>
      </c>
      <c r="I75" s="42">
        <v>0</v>
      </c>
      <c r="J75" s="40">
        <v>0</v>
      </c>
      <c r="K75" s="42">
        <v>0</v>
      </c>
      <c r="L75" s="37">
        <f t="shared" si="32"/>
        <v>6.2318840579710148E-2</v>
      </c>
      <c r="M75" s="37">
        <f t="shared" si="33"/>
        <v>-1.0594702648675666E-2</v>
      </c>
      <c r="N75" s="37">
        <f t="shared" si="36"/>
        <v>2.411161777983676E-2</v>
      </c>
      <c r="O75" s="45">
        <v>8.4905662444849164E-2</v>
      </c>
      <c r="P75" s="44"/>
      <c r="Q75" s="44"/>
      <c r="R75" s="44"/>
      <c r="S75" s="44"/>
      <c r="T75" s="44"/>
      <c r="U75" s="44"/>
    </row>
    <row r="76" spans="1:21" ht="32">
      <c r="A76" s="36" t="s">
        <v>174</v>
      </c>
      <c r="B76" s="37">
        <f t="shared" si="30"/>
        <v>0.89330024813895781</v>
      </c>
      <c r="C76" s="51">
        <f t="shared" ref="C76" si="37">SUM(C77:C78)</f>
        <v>26</v>
      </c>
      <c r="D76" s="39">
        <v>0</v>
      </c>
      <c r="E76" s="49">
        <f>SUM(E77:E78)</f>
        <v>79</v>
      </c>
      <c r="F76" s="29">
        <v>0</v>
      </c>
      <c r="G76" s="41">
        <f t="shared" si="31"/>
        <v>0.90517241379310343</v>
      </c>
      <c r="H76" s="29">
        <f>SUM(H77:H78)</f>
        <v>588</v>
      </c>
      <c r="I76" s="29">
        <f t="shared" ref="I76:K76" si="38">SUM(I77:I78)</f>
        <v>0</v>
      </c>
      <c r="J76" s="29">
        <f t="shared" si="38"/>
        <v>27</v>
      </c>
      <c r="K76" s="42">
        <v>0</v>
      </c>
      <c r="L76" s="37">
        <f t="shared" si="32"/>
        <v>0.89130434782608692</v>
      </c>
      <c r="M76" s="37">
        <f t="shared" si="33"/>
        <v>1.3868065967016507E-2</v>
      </c>
      <c r="N76" s="37">
        <f t="shared" si="36"/>
        <v>-0.22418874108217646</v>
      </c>
      <c r="O76" s="46">
        <v>0.66911150705678135</v>
      </c>
      <c r="S76" s="44"/>
    </row>
    <row r="77" spans="1:21" ht="32">
      <c r="A77" s="36" t="s">
        <v>175</v>
      </c>
      <c r="B77" s="37">
        <f t="shared" si="30"/>
        <v>0.62406947890818854</v>
      </c>
      <c r="C77" s="38">
        <v>19</v>
      </c>
      <c r="D77" s="39">
        <v>0</v>
      </c>
      <c r="E77" s="40">
        <v>60</v>
      </c>
      <c r="F77" s="29">
        <v>0</v>
      </c>
      <c r="G77" s="41">
        <f t="shared" si="31"/>
        <v>0.68103448275862066</v>
      </c>
      <c r="H77" s="40">
        <v>406</v>
      </c>
      <c r="I77" s="42">
        <v>0</v>
      </c>
      <c r="J77" s="40">
        <v>18</v>
      </c>
      <c r="K77" s="42">
        <v>0</v>
      </c>
      <c r="L77" s="37">
        <f t="shared" si="32"/>
        <v>0.61449275362318845</v>
      </c>
      <c r="M77" s="37">
        <f t="shared" si="33"/>
        <v>6.6541729135432215E-2</v>
      </c>
      <c r="N77" s="37">
        <f t="shared" si="36"/>
        <v>-0.22278779029009016</v>
      </c>
      <c r="O77" s="45">
        <v>0.40128168861809838</v>
      </c>
      <c r="P77" s="44"/>
      <c r="Q77" s="44"/>
      <c r="R77" s="44"/>
      <c r="S77" s="44"/>
      <c r="T77" s="44"/>
      <c r="U77" s="44"/>
    </row>
    <row r="78" spans="1:21" ht="32">
      <c r="A78" s="36" t="s">
        <v>176</v>
      </c>
      <c r="B78" s="37">
        <f t="shared" si="30"/>
        <v>0.26923076923076922</v>
      </c>
      <c r="C78" s="38">
        <v>7</v>
      </c>
      <c r="D78" s="39">
        <v>0</v>
      </c>
      <c r="E78" s="40">
        <v>19</v>
      </c>
      <c r="F78" s="29">
        <v>0</v>
      </c>
      <c r="G78" s="41">
        <f t="shared" si="31"/>
        <v>0.22413793103448276</v>
      </c>
      <c r="H78" s="40">
        <v>182</v>
      </c>
      <c r="I78" s="42">
        <v>0</v>
      </c>
      <c r="J78" s="40">
        <v>9</v>
      </c>
      <c r="K78" s="42">
        <v>0</v>
      </c>
      <c r="L78" s="37">
        <f t="shared" si="32"/>
        <v>0.27681159420289853</v>
      </c>
      <c r="M78" s="37">
        <f t="shared" si="33"/>
        <v>-5.2673663168415763E-2</v>
      </c>
      <c r="N78" s="37">
        <f t="shared" si="36"/>
        <v>-1.4009507920861863E-3</v>
      </c>
      <c r="O78" s="46">
        <v>0.26782981843868303</v>
      </c>
      <c r="P78" s="44"/>
      <c r="Q78" s="44"/>
      <c r="R78" s="44"/>
      <c r="S78" s="44"/>
      <c r="T78" s="44"/>
      <c r="U78" s="44"/>
    </row>
    <row r="79" spans="1:21" ht="32">
      <c r="A79" s="36" t="s">
        <v>177</v>
      </c>
      <c r="B79" s="37">
        <f t="shared" si="30"/>
        <v>9.9255583126550868E-3</v>
      </c>
      <c r="C79" s="51">
        <f t="shared" ref="C79" si="39">SUM(C80:C81)</f>
        <v>0</v>
      </c>
      <c r="D79" s="39">
        <v>0</v>
      </c>
      <c r="E79" s="49">
        <f>SUM(E80:E81)</f>
        <v>1</v>
      </c>
      <c r="F79" s="29">
        <v>0</v>
      </c>
      <c r="G79" s="41">
        <f t="shared" si="31"/>
        <v>8.6206896551724137E-3</v>
      </c>
      <c r="H79" s="29">
        <f>SUM(H80:H81)</f>
        <v>6</v>
      </c>
      <c r="I79" s="29">
        <f t="shared" ref="I79:K79" si="40">SUM(I80:I81)</f>
        <v>0</v>
      </c>
      <c r="J79" s="29">
        <f t="shared" si="40"/>
        <v>1</v>
      </c>
      <c r="K79" s="42">
        <v>0</v>
      </c>
      <c r="L79" s="37">
        <f t="shared" si="32"/>
        <v>1.0144927536231883E-2</v>
      </c>
      <c r="M79" s="37">
        <f t="shared" si="33"/>
        <v>-1.5242378810594696E-3</v>
      </c>
      <c r="N79" s="37">
        <f t="shared" si="36"/>
        <v>1.677644547529138E-2</v>
      </c>
      <c r="O79" s="45">
        <v>2.6702003787946467E-2</v>
      </c>
      <c r="S79" s="44"/>
    </row>
    <row r="80" spans="1:21" ht="32">
      <c r="A80" s="36" t="s">
        <v>178</v>
      </c>
      <c r="B80" s="37">
        <f t="shared" si="30"/>
        <v>2.4813895781637717E-3</v>
      </c>
      <c r="C80" s="38">
        <v>0</v>
      </c>
      <c r="D80" s="39">
        <v>0</v>
      </c>
      <c r="E80" s="40">
        <v>0</v>
      </c>
      <c r="F80" s="29">
        <v>0</v>
      </c>
      <c r="G80" s="41">
        <f t="shared" si="31"/>
        <v>0</v>
      </c>
      <c r="H80" s="40">
        <v>1</v>
      </c>
      <c r="I80" s="42">
        <v>0</v>
      </c>
      <c r="J80" s="40">
        <v>1</v>
      </c>
      <c r="K80" s="42">
        <v>0</v>
      </c>
      <c r="L80" s="37">
        <f t="shared" si="32"/>
        <v>2.8985507246376812E-3</v>
      </c>
      <c r="M80" s="37">
        <f t="shared" si="33"/>
        <v>-2.8985507246376812E-3</v>
      </c>
      <c r="N80" s="37">
        <f t="shared" si="36"/>
        <v>1.2148443856287484E-2</v>
      </c>
      <c r="O80" s="46">
        <v>1.4629833434451256E-2</v>
      </c>
      <c r="P80" s="44"/>
      <c r="Q80" s="44"/>
      <c r="R80" s="44"/>
      <c r="S80" s="44"/>
      <c r="T80" s="44"/>
      <c r="U80" s="44"/>
    </row>
    <row r="81" spans="1:21" ht="32">
      <c r="A81" s="36" t="s">
        <v>179</v>
      </c>
      <c r="B81" s="37">
        <f t="shared" si="30"/>
        <v>7.4441687344913151E-3</v>
      </c>
      <c r="C81" s="38">
        <v>0</v>
      </c>
      <c r="D81" s="39">
        <v>0</v>
      </c>
      <c r="E81" s="40">
        <v>1</v>
      </c>
      <c r="F81" s="29">
        <v>0</v>
      </c>
      <c r="G81" s="41">
        <f t="shared" si="31"/>
        <v>8.6206896551724137E-3</v>
      </c>
      <c r="H81" s="40">
        <v>5</v>
      </c>
      <c r="I81" s="42">
        <v>0</v>
      </c>
      <c r="J81" s="40">
        <v>0</v>
      </c>
      <c r="K81" s="42">
        <v>0</v>
      </c>
      <c r="L81" s="37">
        <f t="shared" si="32"/>
        <v>7.246376811594203E-3</v>
      </c>
      <c r="M81" s="37">
        <f t="shared" si="33"/>
        <v>1.3743128435782107E-3</v>
      </c>
      <c r="N81" s="37">
        <f t="shared" si="36"/>
        <v>4.6280016190038973E-3</v>
      </c>
      <c r="O81" s="45">
        <v>1.2072170353495212E-2</v>
      </c>
      <c r="P81" s="44"/>
      <c r="Q81" s="44"/>
      <c r="R81" s="44"/>
      <c r="S81" s="44"/>
      <c r="T81" s="44"/>
      <c r="U81" s="44"/>
    </row>
    <row r="82" spans="1:21" ht="32">
      <c r="A82" s="36" t="s">
        <v>180</v>
      </c>
      <c r="B82" s="37">
        <f t="shared" si="30"/>
        <v>6.8238213399503728E-2</v>
      </c>
      <c r="C82" s="38">
        <v>0</v>
      </c>
      <c r="D82" s="39">
        <v>0</v>
      </c>
      <c r="E82" s="40">
        <v>8</v>
      </c>
      <c r="F82" s="29">
        <v>0</v>
      </c>
      <c r="G82" s="41">
        <f t="shared" si="31"/>
        <v>6.8965517241379309E-2</v>
      </c>
      <c r="H82" s="40">
        <v>45</v>
      </c>
      <c r="I82" s="42">
        <v>0</v>
      </c>
      <c r="J82" s="40">
        <v>2</v>
      </c>
      <c r="K82" s="42">
        <v>0</v>
      </c>
      <c r="L82" s="37">
        <f t="shared" si="32"/>
        <v>6.8115942028985507E-2</v>
      </c>
      <c r="M82" s="37">
        <f t="shared" si="33"/>
        <v>8.4957521239380218E-4</v>
      </c>
      <c r="N82" s="37">
        <f t="shared" si="36"/>
        <v>0.17483477616995696</v>
      </c>
      <c r="O82" s="45">
        <v>0.24307298956946069</v>
      </c>
      <c r="P82" s="44"/>
      <c r="Q82" s="44"/>
      <c r="R82" s="44"/>
      <c r="S82" s="44"/>
      <c r="T82" s="44"/>
      <c r="U82" s="44"/>
    </row>
    <row r="83" spans="1:21">
      <c r="A83" s="36" t="s">
        <v>181</v>
      </c>
      <c r="B83" s="37">
        <f t="shared" si="30"/>
        <v>2.8535980148883373E-2</v>
      </c>
      <c r="C83" s="38">
        <v>0</v>
      </c>
      <c r="D83" s="39">
        <v>0</v>
      </c>
      <c r="E83" s="40">
        <v>2</v>
      </c>
      <c r="F83" s="29">
        <v>0</v>
      </c>
      <c r="G83" s="41">
        <f t="shared" si="31"/>
        <v>1.7241379310344827E-2</v>
      </c>
      <c r="H83" s="40">
        <v>20</v>
      </c>
      <c r="I83" s="42">
        <v>0</v>
      </c>
      <c r="J83" s="40">
        <v>1</v>
      </c>
      <c r="K83" s="42">
        <v>0</v>
      </c>
      <c r="L83" s="37">
        <f t="shared" si="32"/>
        <v>3.0434782608695653E-2</v>
      </c>
      <c r="M83" s="37">
        <f t="shared" si="33"/>
        <v>-1.3193403298350826E-2</v>
      </c>
      <c r="N83" s="37">
        <f t="shared" si="36"/>
        <v>3.2577519436927091E-2</v>
      </c>
      <c r="O83" s="46">
        <v>6.1113499585810464E-2</v>
      </c>
      <c r="P83" s="44"/>
      <c r="Q83" s="44"/>
      <c r="R83" s="44"/>
      <c r="S83" s="44"/>
      <c r="T83" s="44"/>
      <c r="U83" s="44"/>
    </row>
    <row r="84" spans="1:21">
      <c r="A84" s="36" t="s">
        <v>182</v>
      </c>
      <c r="B84" s="37">
        <f t="shared" si="30"/>
        <v>0.71091811414392059</v>
      </c>
      <c r="C84" s="51">
        <f t="shared" ref="C84" si="41">SUM(C85:C86)</f>
        <v>22</v>
      </c>
      <c r="D84" s="39">
        <v>0</v>
      </c>
      <c r="E84" s="49">
        <f>SUM(E85:E86)</f>
        <v>64</v>
      </c>
      <c r="F84" s="29">
        <v>0</v>
      </c>
      <c r="G84" s="41">
        <f t="shared" si="31"/>
        <v>0.74137931034482762</v>
      </c>
      <c r="H84" s="29">
        <f>SUM(H85:H86)</f>
        <v>465</v>
      </c>
      <c r="I84" s="29">
        <f t="shared" ref="I84:K84" si="42">SUM(I85:I86)</f>
        <v>0</v>
      </c>
      <c r="J84" s="29">
        <f t="shared" si="42"/>
        <v>22</v>
      </c>
      <c r="K84" s="42">
        <v>0</v>
      </c>
      <c r="L84" s="37">
        <f t="shared" si="32"/>
        <v>0.70579710144927532</v>
      </c>
      <c r="M84" s="37">
        <f t="shared" si="33"/>
        <v>3.5582208895552303E-2</v>
      </c>
      <c r="N84" s="37">
        <f t="shared" si="36"/>
        <v>-0.105788121788154</v>
      </c>
      <c r="O84" s="45">
        <v>0.60512999235576659</v>
      </c>
      <c r="S84" s="44"/>
    </row>
    <row r="85" spans="1:21" ht="32">
      <c r="A85" s="36" t="s">
        <v>183</v>
      </c>
      <c r="B85" s="37">
        <f t="shared" si="30"/>
        <v>0.41066997518610421</v>
      </c>
      <c r="C85" s="38">
        <v>12</v>
      </c>
      <c r="D85" s="39">
        <v>0</v>
      </c>
      <c r="E85" s="40">
        <v>40</v>
      </c>
      <c r="F85" s="29">
        <v>0</v>
      </c>
      <c r="G85" s="41">
        <f t="shared" si="31"/>
        <v>0.44827586206896552</v>
      </c>
      <c r="H85" s="40">
        <v>267</v>
      </c>
      <c r="I85" s="42">
        <v>0</v>
      </c>
      <c r="J85" s="40">
        <v>12</v>
      </c>
      <c r="K85" s="42">
        <v>0</v>
      </c>
      <c r="L85" s="37">
        <f t="shared" si="32"/>
        <v>0.40434782608695652</v>
      </c>
      <c r="M85" s="37">
        <f t="shared" si="33"/>
        <v>4.3928035982009006E-2</v>
      </c>
      <c r="N85" s="37">
        <f t="shared" si="36"/>
        <v>-0.11069069024004052</v>
      </c>
      <c r="O85" s="46">
        <v>0.29997928494606368</v>
      </c>
      <c r="P85" s="44"/>
      <c r="Q85" s="44"/>
      <c r="R85" s="44"/>
      <c r="S85" s="44"/>
      <c r="T85" s="44"/>
      <c r="U85" s="44"/>
    </row>
    <row r="86" spans="1:21" ht="32">
      <c r="A86" s="36" t="s">
        <v>184</v>
      </c>
      <c r="B86" s="37">
        <f t="shared" si="30"/>
        <v>0.30024813895781638</v>
      </c>
      <c r="C86" s="38">
        <v>10</v>
      </c>
      <c r="D86" s="39">
        <v>0</v>
      </c>
      <c r="E86" s="40">
        <v>24</v>
      </c>
      <c r="F86" s="29">
        <v>0</v>
      </c>
      <c r="G86" s="41">
        <f t="shared" si="31"/>
        <v>0.29310344827586204</v>
      </c>
      <c r="H86" s="40">
        <v>198</v>
      </c>
      <c r="I86" s="42">
        <v>0</v>
      </c>
      <c r="J86" s="40">
        <v>10</v>
      </c>
      <c r="K86" s="42">
        <v>0</v>
      </c>
      <c r="L86" s="37">
        <f t="shared" si="32"/>
        <v>0.30144927536231886</v>
      </c>
      <c r="M86" s="37">
        <f t="shared" si="33"/>
        <v>-8.345827086456814E-3</v>
      </c>
      <c r="N86" s="37">
        <f t="shared" si="36"/>
        <v>4.9025684518869128E-3</v>
      </c>
      <c r="O86" s="45">
        <v>0.30515070740970329</v>
      </c>
      <c r="P86" s="44"/>
      <c r="Q86" s="44"/>
      <c r="R86" s="44"/>
      <c r="S86" s="44"/>
      <c r="T86" s="44"/>
      <c r="U86" s="44"/>
    </row>
    <row r="87" spans="1:21">
      <c r="A87" s="36" t="s">
        <v>185</v>
      </c>
      <c r="B87" s="37">
        <f t="shared" si="30"/>
        <v>5.8312655086848637E-2</v>
      </c>
      <c r="C87" s="51">
        <f t="shared" ref="C87" si="43">SUM(C88:C89)</f>
        <v>1</v>
      </c>
      <c r="D87" s="39">
        <v>0</v>
      </c>
      <c r="E87" s="49">
        <f>SUM(E88:E89)</f>
        <v>7</v>
      </c>
      <c r="F87" s="29">
        <v>0</v>
      </c>
      <c r="G87" s="41">
        <f t="shared" si="31"/>
        <v>6.8965517241379309E-2</v>
      </c>
      <c r="H87" s="29">
        <f>SUM(H88:H89)</f>
        <v>37</v>
      </c>
      <c r="I87" s="29">
        <f t="shared" ref="I87:K87" si="44">SUM(I88:I89)</f>
        <v>0</v>
      </c>
      <c r="J87" s="29">
        <f t="shared" si="44"/>
        <v>2</v>
      </c>
      <c r="K87" s="42">
        <v>0</v>
      </c>
      <c r="L87" s="37">
        <f t="shared" si="32"/>
        <v>5.6521739130434782E-2</v>
      </c>
      <c r="M87" s="37">
        <f t="shared" si="33"/>
        <v>1.2443778110944527E-2</v>
      </c>
      <c r="N87" s="37">
        <f t="shared" si="36"/>
        <v>9.1687344913151364E-2</v>
      </c>
      <c r="O87" s="45">
        <v>0.15</v>
      </c>
      <c r="S87" s="44"/>
    </row>
    <row r="88" spans="1:21" ht="32">
      <c r="A88" s="36" t="s">
        <v>186</v>
      </c>
      <c r="B88" s="37">
        <f t="shared" si="30"/>
        <v>4.590570719602978E-2</v>
      </c>
      <c r="C88" s="38">
        <v>1</v>
      </c>
      <c r="D88" s="39">
        <v>0</v>
      </c>
      <c r="E88" s="40">
        <v>5</v>
      </c>
      <c r="F88" s="29">
        <v>0</v>
      </c>
      <c r="G88" s="41">
        <f t="shared" si="31"/>
        <v>5.1724137931034482E-2</v>
      </c>
      <c r="H88" s="40">
        <v>29</v>
      </c>
      <c r="I88" s="42">
        <v>0</v>
      </c>
      <c r="J88" s="40">
        <v>2</v>
      </c>
      <c r="K88" s="42">
        <v>0</v>
      </c>
      <c r="L88" s="37">
        <f t="shared" si="32"/>
        <v>4.4927536231884058E-2</v>
      </c>
      <c r="M88" s="37">
        <f t="shared" si="33"/>
        <v>6.7966016991504244E-3</v>
      </c>
      <c r="N88" s="37">
        <f t="shared" si="36"/>
        <v>3.5529288842440332E-2</v>
      </c>
      <c r="O88" s="45">
        <v>8.1434996038470112E-2</v>
      </c>
      <c r="P88" s="44"/>
      <c r="Q88" s="44"/>
      <c r="R88" s="44"/>
      <c r="S88" s="44"/>
      <c r="T88" s="44"/>
      <c r="U88" s="44"/>
    </row>
    <row r="89" spans="1:21" ht="32">
      <c r="A89" s="36" t="s">
        <v>187</v>
      </c>
      <c r="B89" s="37">
        <f t="shared" si="30"/>
        <v>1.2406947890818859E-2</v>
      </c>
      <c r="C89" s="38">
        <v>0</v>
      </c>
      <c r="D89" s="39">
        <v>0</v>
      </c>
      <c r="E89" s="40">
        <v>2</v>
      </c>
      <c r="F89" s="29">
        <v>0</v>
      </c>
      <c r="G89" s="41">
        <f t="shared" si="31"/>
        <v>1.7241379310344827E-2</v>
      </c>
      <c r="H89" s="40">
        <v>8</v>
      </c>
      <c r="I89" s="42">
        <v>0</v>
      </c>
      <c r="J89" s="40">
        <v>0</v>
      </c>
      <c r="K89" s="42">
        <v>0</v>
      </c>
      <c r="L89" s="37">
        <f t="shared" si="32"/>
        <v>1.1594202898550725E-2</v>
      </c>
      <c r="M89" s="37">
        <f t="shared" si="33"/>
        <v>5.6471764117941026E-3</v>
      </c>
      <c r="N89" s="37">
        <f t="shared" si="36"/>
        <v>5.1332346488969553E-2</v>
      </c>
      <c r="O89" s="46">
        <v>6.3739294379788411E-2</v>
      </c>
      <c r="P89" s="44"/>
      <c r="Q89" s="44"/>
      <c r="R89" s="44"/>
      <c r="S89" s="44"/>
      <c r="T89" s="44"/>
      <c r="U89" s="44"/>
    </row>
    <row r="90" spans="1:21" ht="32">
      <c r="A90" s="36" t="s">
        <v>188</v>
      </c>
      <c r="B90" s="37">
        <f t="shared" si="30"/>
        <v>0.13771712158808933</v>
      </c>
      <c r="C90" s="38">
        <v>2</v>
      </c>
      <c r="D90" s="39">
        <v>0</v>
      </c>
      <c r="E90" s="40">
        <v>13</v>
      </c>
      <c r="F90" s="29">
        <v>0</v>
      </c>
      <c r="G90" s="41">
        <f t="shared" si="31"/>
        <v>0.12931034482758622</v>
      </c>
      <c r="H90" s="40">
        <v>91</v>
      </c>
      <c r="I90" s="42">
        <v>0</v>
      </c>
      <c r="J90" s="40">
        <v>5</v>
      </c>
      <c r="K90" s="42">
        <v>0</v>
      </c>
      <c r="L90" s="37">
        <f t="shared" si="32"/>
        <v>0.1391304347826087</v>
      </c>
      <c r="M90" s="37">
        <f t="shared" si="33"/>
        <v>-9.8200899550224818E-3</v>
      </c>
      <c r="N90" s="37">
        <f t="shared" si="36"/>
        <v>2.1232713463170683E-2</v>
      </c>
      <c r="O90" s="46">
        <v>0.15894983505126001</v>
      </c>
      <c r="P90" s="44"/>
      <c r="Q90" s="44"/>
      <c r="R90" s="44"/>
      <c r="S90" s="44"/>
      <c r="T90" s="44"/>
      <c r="U90" s="44"/>
    </row>
    <row r="91" spans="1:21">
      <c r="A91" s="36" t="s">
        <v>189</v>
      </c>
      <c r="B91" s="37">
        <f t="shared" si="30"/>
        <v>9.3052109181141443E-2</v>
      </c>
      <c r="C91" s="38">
        <v>1</v>
      </c>
      <c r="D91" s="39">
        <v>0</v>
      </c>
      <c r="E91" s="40">
        <v>6</v>
      </c>
      <c r="F91" s="29">
        <v>0</v>
      </c>
      <c r="G91" s="41">
        <f t="shared" si="31"/>
        <v>6.0344827586206899E-2</v>
      </c>
      <c r="H91" s="40">
        <v>66</v>
      </c>
      <c r="I91" s="42">
        <v>0</v>
      </c>
      <c r="J91" s="40">
        <v>2</v>
      </c>
      <c r="K91" s="42">
        <v>0</v>
      </c>
      <c r="L91" s="37">
        <f t="shared" si="32"/>
        <v>9.8550724637681164E-2</v>
      </c>
      <c r="M91" s="37">
        <f t="shared" si="33"/>
        <v>-3.8205897051474265E-2</v>
      </c>
      <c r="N91" s="37">
        <f t="shared" si="36"/>
        <v>-2.3062270064276996E-3</v>
      </c>
      <c r="O91" s="45">
        <v>9.0745882174713743E-2</v>
      </c>
      <c r="P91" s="44"/>
      <c r="Q91" s="44"/>
      <c r="R91" s="44"/>
      <c r="S91" s="44"/>
      <c r="T91" s="44"/>
      <c r="U91" s="44"/>
    </row>
    <row r="92" spans="1:21" ht="32">
      <c r="A92" s="36" t="s">
        <v>190</v>
      </c>
      <c r="B92" s="37">
        <f t="shared" si="30"/>
        <v>0.43424317617866004</v>
      </c>
      <c r="C92" s="51">
        <f t="shared" ref="C92" si="45">SUM(C93:C94)</f>
        <v>9</v>
      </c>
      <c r="D92" s="39">
        <v>0</v>
      </c>
      <c r="E92" s="49">
        <f>SUM(E93:E94)</f>
        <v>33</v>
      </c>
      <c r="F92" s="29">
        <v>0</v>
      </c>
      <c r="G92" s="41">
        <f t="shared" si="31"/>
        <v>0.36206896551724138</v>
      </c>
      <c r="H92" s="29">
        <f>SUM(H93:H94)</f>
        <v>297</v>
      </c>
      <c r="I92" s="29">
        <f t="shared" ref="I92:K92" si="46">SUM(I93:I94)</f>
        <v>0</v>
      </c>
      <c r="J92" s="29">
        <f t="shared" si="46"/>
        <v>11</v>
      </c>
      <c r="K92" s="42">
        <v>0</v>
      </c>
      <c r="L92" s="37">
        <f t="shared" si="32"/>
        <v>0.44637681159420289</v>
      </c>
      <c r="M92" s="37">
        <f t="shared" si="33"/>
        <v>-8.4307846076961512E-2</v>
      </c>
      <c r="N92" s="37">
        <f t="shared" si="36"/>
        <v>0.10889115214980694</v>
      </c>
      <c r="O92" s="46">
        <v>0.54313432832846698</v>
      </c>
      <c r="S92" s="44"/>
    </row>
    <row r="93" spans="1:21" ht="32">
      <c r="A93" s="36" t="s">
        <v>191</v>
      </c>
      <c r="B93" s="37">
        <f t="shared" si="30"/>
        <v>5.7071960297766747E-2</v>
      </c>
      <c r="C93" s="38">
        <v>0</v>
      </c>
      <c r="D93" s="39">
        <v>0</v>
      </c>
      <c r="E93" s="40">
        <v>8</v>
      </c>
      <c r="F93" s="29">
        <v>0</v>
      </c>
      <c r="G93" s="41">
        <f t="shared" si="31"/>
        <v>6.8965517241379309E-2</v>
      </c>
      <c r="H93" s="40">
        <v>36</v>
      </c>
      <c r="I93" s="42">
        <v>0</v>
      </c>
      <c r="J93" s="40">
        <v>2</v>
      </c>
      <c r="K93" s="42">
        <v>0</v>
      </c>
      <c r="L93" s="37">
        <f t="shared" si="32"/>
        <v>5.5072463768115941E-2</v>
      </c>
      <c r="M93" s="37">
        <f t="shared" si="33"/>
        <v>1.3893053473263368E-2</v>
      </c>
      <c r="N93" s="37">
        <f t="shared" si="36"/>
        <v>0.21465810903978588</v>
      </c>
      <c r="O93" s="45">
        <v>0.27173006933755262</v>
      </c>
      <c r="P93" s="44"/>
      <c r="Q93" s="44"/>
      <c r="R93" s="52"/>
      <c r="S93" s="44"/>
      <c r="T93" s="52"/>
      <c r="U93" s="52"/>
    </row>
    <row r="94" spans="1:21" ht="32">
      <c r="A94" s="36" t="s">
        <v>192</v>
      </c>
      <c r="B94" s="37">
        <f t="shared" si="30"/>
        <v>0.37717121588089331</v>
      </c>
      <c r="C94" s="38">
        <v>9</v>
      </c>
      <c r="D94" s="39">
        <v>0</v>
      </c>
      <c r="E94" s="40">
        <v>25</v>
      </c>
      <c r="F94" s="29">
        <v>0</v>
      </c>
      <c r="G94" s="41">
        <f t="shared" si="31"/>
        <v>0.29310344827586204</v>
      </c>
      <c r="H94" s="40">
        <v>261</v>
      </c>
      <c r="I94" s="42">
        <v>0</v>
      </c>
      <c r="J94" s="40">
        <v>9</v>
      </c>
      <c r="K94" s="42">
        <v>0</v>
      </c>
      <c r="L94" s="37">
        <f t="shared" si="32"/>
        <v>0.39130434782608697</v>
      </c>
      <c r="M94" s="37">
        <f t="shared" si="33"/>
        <v>-9.8200899550224929E-2</v>
      </c>
      <c r="N94" s="37">
        <f t="shared" si="36"/>
        <v>-0.10576695688997872</v>
      </c>
      <c r="O94" s="46">
        <v>0.27140425899091458</v>
      </c>
      <c r="P94" s="44"/>
      <c r="Q94" s="44"/>
      <c r="R94" s="44"/>
      <c r="S94" s="44"/>
      <c r="T94" s="44"/>
      <c r="U94" s="44"/>
    </row>
    <row r="95" spans="1:21" ht="32">
      <c r="A95" s="36" t="s">
        <v>193</v>
      </c>
      <c r="B95" s="37">
        <f t="shared" si="30"/>
        <v>0.38833746898263027</v>
      </c>
      <c r="C95" s="51">
        <f t="shared" ref="C95" si="47">SUM(C96:C97)</f>
        <v>15</v>
      </c>
      <c r="D95" s="39">
        <v>0</v>
      </c>
      <c r="E95" s="49">
        <f>SUM(E96:E97)</f>
        <v>40</v>
      </c>
      <c r="F95" s="29">
        <v>0</v>
      </c>
      <c r="G95" s="41">
        <f t="shared" si="31"/>
        <v>0.47413793103448276</v>
      </c>
      <c r="H95" s="29">
        <f>SUM(H96:H97)</f>
        <v>242</v>
      </c>
      <c r="I95" s="29">
        <f t="shared" ref="I95:K95" si="48">SUM(I96:I97)</f>
        <v>0</v>
      </c>
      <c r="J95" s="29">
        <f t="shared" si="48"/>
        <v>16</v>
      </c>
      <c r="K95" s="42">
        <v>0</v>
      </c>
      <c r="L95" s="37">
        <f t="shared" si="32"/>
        <v>0.37391304347826088</v>
      </c>
      <c r="M95" s="37">
        <f t="shared" si="33"/>
        <v>0.10022488755622189</v>
      </c>
      <c r="N95" s="37">
        <f t="shared" si="36"/>
        <v>-0.11833746898263026</v>
      </c>
      <c r="O95" s="53">
        <v>0.27</v>
      </c>
      <c r="S95" s="44"/>
    </row>
    <row r="96" spans="1:21" ht="32">
      <c r="A96" s="36" t="s">
        <v>194</v>
      </c>
      <c r="B96" s="37">
        <f t="shared" si="30"/>
        <v>0.20719602977667495</v>
      </c>
      <c r="C96" s="38">
        <v>10</v>
      </c>
      <c r="D96" s="39">
        <v>0</v>
      </c>
      <c r="E96" s="40">
        <v>24</v>
      </c>
      <c r="F96" s="29">
        <v>0</v>
      </c>
      <c r="G96" s="41">
        <f t="shared" si="31"/>
        <v>0.29310344827586204</v>
      </c>
      <c r="H96" s="40">
        <v>125</v>
      </c>
      <c r="I96" s="42">
        <v>0</v>
      </c>
      <c r="J96" s="40">
        <v>8</v>
      </c>
      <c r="K96" s="42">
        <v>0</v>
      </c>
      <c r="L96" s="37">
        <f t="shared" si="32"/>
        <v>0.1927536231884058</v>
      </c>
      <c r="M96" s="37">
        <f t="shared" si="33"/>
        <v>0.10034982508745624</v>
      </c>
      <c r="N96" s="37">
        <f t="shared" si="36"/>
        <v>-3.808679919347327E-2</v>
      </c>
      <c r="O96" s="46">
        <v>0.16910923058320168</v>
      </c>
      <c r="P96" s="44"/>
      <c r="Q96" s="44"/>
      <c r="R96" s="44"/>
      <c r="S96" s="44"/>
      <c r="T96" s="44"/>
      <c r="U96" s="52"/>
    </row>
    <row r="97" spans="1:21" ht="32">
      <c r="A97" s="36" t="s">
        <v>195</v>
      </c>
      <c r="B97" s="37">
        <f t="shared" si="30"/>
        <v>0.18114143920595532</v>
      </c>
      <c r="C97" s="38">
        <v>5</v>
      </c>
      <c r="D97" s="39">
        <v>0</v>
      </c>
      <c r="E97" s="40">
        <v>16</v>
      </c>
      <c r="F97" s="29">
        <v>0</v>
      </c>
      <c r="G97" s="41">
        <f t="shared" si="31"/>
        <v>0.18103448275862069</v>
      </c>
      <c r="H97" s="40">
        <v>117</v>
      </c>
      <c r="I97" s="42">
        <v>0</v>
      </c>
      <c r="J97" s="40">
        <v>8</v>
      </c>
      <c r="K97" s="42">
        <v>0</v>
      </c>
      <c r="L97" s="37">
        <f t="shared" si="32"/>
        <v>0.18115942028985507</v>
      </c>
      <c r="M97" s="37">
        <f t="shared" si="33"/>
        <v>-1.2493753123438145E-4</v>
      </c>
      <c r="N97" s="37">
        <f t="shared" si="36"/>
        <v>-8.4343228356938194E-2</v>
      </c>
      <c r="O97" s="45">
        <v>9.679821084901713E-2</v>
      </c>
      <c r="P97" s="44"/>
      <c r="Q97" s="44"/>
      <c r="R97" s="52"/>
      <c r="S97" s="44"/>
      <c r="T97" s="52"/>
      <c r="U97" s="52"/>
    </row>
    <row r="98" spans="1:21" ht="32">
      <c r="A98" s="36" t="s">
        <v>196</v>
      </c>
      <c r="B98" s="37">
        <f t="shared" si="30"/>
        <v>8.4367245657568243E-2</v>
      </c>
      <c r="C98" s="38">
        <v>2</v>
      </c>
      <c r="D98" s="39">
        <v>0</v>
      </c>
      <c r="E98" s="40">
        <v>10</v>
      </c>
      <c r="F98" s="29">
        <v>0</v>
      </c>
      <c r="G98" s="41">
        <f t="shared" si="31"/>
        <v>0.10344827586206896</v>
      </c>
      <c r="H98" s="40">
        <v>53</v>
      </c>
      <c r="I98" s="42">
        <v>0</v>
      </c>
      <c r="J98" s="40">
        <v>3</v>
      </c>
      <c r="K98" s="42">
        <v>0</v>
      </c>
      <c r="L98" s="37">
        <f t="shared" si="32"/>
        <v>8.1159420289855067E-2</v>
      </c>
      <c r="M98" s="37">
        <f t="shared" si="33"/>
        <v>2.2288855572213898E-2</v>
      </c>
      <c r="N98" s="37">
        <f t="shared" si="36"/>
        <v>3.4121514535213796E-2</v>
      </c>
      <c r="O98" s="45">
        <v>0.11848876019278204</v>
      </c>
      <c r="P98" s="44"/>
      <c r="Q98" s="44"/>
      <c r="R98" s="44"/>
      <c r="S98" s="44"/>
      <c r="T98" s="44"/>
      <c r="U98" s="52"/>
    </row>
    <row r="99" spans="1:21">
      <c r="A99" s="36" t="s">
        <v>197</v>
      </c>
      <c r="B99" s="37">
        <f t="shared" si="30"/>
        <v>9.3052109181141443E-2</v>
      </c>
      <c r="C99" s="38">
        <v>0</v>
      </c>
      <c r="D99" s="39">
        <v>0</v>
      </c>
      <c r="E99" s="40">
        <v>7</v>
      </c>
      <c r="F99" s="29">
        <v>0</v>
      </c>
      <c r="G99" s="41">
        <f t="shared" si="31"/>
        <v>6.0344827586206899E-2</v>
      </c>
      <c r="H99" s="40">
        <v>67</v>
      </c>
      <c r="I99" s="42">
        <v>0</v>
      </c>
      <c r="J99" s="40">
        <v>1</v>
      </c>
      <c r="K99" s="42">
        <v>0</v>
      </c>
      <c r="L99" s="37">
        <f t="shared" si="32"/>
        <v>9.8550724637681164E-2</v>
      </c>
      <c r="M99" s="37">
        <f t="shared" si="33"/>
        <v>-3.8205897051474265E-2</v>
      </c>
      <c r="N99" s="37">
        <f t="shared" si="36"/>
        <v>-2.0582639134610198E-2</v>
      </c>
      <c r="O99" s="46">
        <v>7.2469470046531245E-2</v>
      </c>
      <c r="P99" s="44"/>
      <c r="Q99" s="44"/>
      <c r="R99" s="52"/>
      <c r="S99" s="44"/>
      <c r="T99" s="52"/>
      <c r="U99" s="52"/>
    </row>
    <row r="100" spans="1:21">
      <c r="A100" s="36" t="s">
        <v>198</v>
      </c>
      <c r="B100" s="37">
        <f t="shared" si="30"/>
        <v>0.6550868486352357</v>
      </c>
      <c r="C100" s="51">
        <f t="shared" ref="C100" si="49">SUM(C101:C102)</f>
        <v>16</v>
      </c>
      <c r="D100" s="39">
        <v>0</v>
      </c>
      <c r="E100" s="49">
        <f>SUM(E101:E102)</f>
        <v>53</v>
      </c>
      <c r="F100" s="29">
        <v>0</v>
      </c>
      <c r="G100" s="41">
        <f t="shared" si="31"/>
        <v>0.59482758620689657</v>
      </c>
      <c r="H100" s="29">
        <f>SUM(H101:H102)</f>
        <v>439</v>
      </c>
      <c r="I100" s="29">
        <f t="shared" ref="I100:K100" si="50">SUM(I101:I102)</f>
        <v>0</v>
      </c>
      <c r="J100" s="29">
        <f t="shared" si="50"/>
        <v>20</v>
      </c>
      <c r="K100" s="42">
        <v>0</v>
      </c>
      <c r="L100" s="37">
        <f t="shared" si="32"/>
        <v>0.66521739130434787</v>
      </c>
      <c r="M100" s="37">
        <f t="shared" si="33"/>
        <v>-7.0389805097451297E-2</v>
      </c>
      <c r="N100" s="37">
        <f t="shared" si="36"/>
        <v>1.6696570458292537E-2</v>
      </c>
      <c r="O100" s="45">
        <v>0.67178341909352823</v>
      </c>
      <c r="S100" s="44"/>
    </row>
    <row r="101" spans="1:21">
      <c r="A101" s="36" t="s">
        <v>199</v>
      </c>
      <c r="B101" s="37">
        <f t="shared" si="30"/>
        <v>0.30272952853598017</v>
      </c>
      <c r="C101" s="38">
        <v>9</v>
      </c>
      <c r="D101" s="39">
        <v>0</v>
      </c>
      <c r="E101" s="40">
        <v>25</v>
      </c>
      <c r="F101" s="29">
        <v>0</v>
      </c>
      <c r="G101" s="41">
        <f t="shared" si="31"/>
        <v>0.29310344827586204</v>
      </c>
      <c r="H101" s="40">
        <v>203</v>
      </c>
      <c r="I101" s="42">
        <v>0</v>
      </c>
      <c r="J101" s="40">
        <v>7</v>
      </c>
      <c r="K101" s="42">
        <v>0</v>
      </c>
      <c r="L101" s="37">
        <f t="shared" si="32"/>
        <v>0.30434782608695654</v>
      </c>
      <c r="M101" s="37">
        <f t="shared" si="33"/>
        <v>-1.1244377811094497E-2</v>
      </c>
      <c r="N101" s="37">
        <f t="shared" si="36"/>
        <v>4.9679928672000995E-2</v>
      </c>
      <c r="O101" s="45">
        <v>0.35240945720798117</v>
      </c>
      <c r="P101" s="44"/>
      <c r="Q101" s="44"/>
      <c r="S101" s="44"/>
      <c r="T101" s="44"/>
      <c r="U101" s="44"/>
    </row>
    <row r="102" spans="1:21">
      <c r="A102" s="36" t="s">
        <v>200</v>
      </c>
      <c r="B102" s="37">
        <f t="shared" si="30"/>
        <v>0.35235732009925558</v>
      </c>
      <c r="C102" s="38">
        <v>7</v>
      </c>
      <c r="D102" s="39">
        <v>0</v>
      </c>
      <c r="E102" s="40">
        <v>28</v>
      </c>
      <c r="F102" s="29">
        <v>0</v>
      </c>
      <c r="G102" s="41">
        <f t="shared" si="31"/>
        <v>0.30172413793103448</v>
      </c>
      <c r="H102" s="40">
        <v>236</v>
      </c>
      <c r="I102" s="42">
        <v>0</v>
      </c>
      <c r="J102" s="40">
        <v>13</v>
      </c>
      <c r="K102" s="42">
        <v>0</v>
      </c>
      <c r="L102" s="37">
        <f t="shared" si="32"/>
        <v>0.36086956521739133</v>
      </c>
      <c r="M102" s="37">
        <f t="shared" si="33"/>
        <v>-5.9145427286356855E-2</v>
      </c>
      <c r="N102" s="37">
        <f t="shared" si="36"/>
        <v>-3.2983358213708958E-2</v>
      </c>
      <c r="O102" s="46">
        <v>0.31937396188554662</v>
      </c>
      <c r="P102" s="44"/>
      <c r="Q102" s="44"/>
      <c r="R102" s="44"/>
      <c r="S102" s="44"/>
      <c r="T102" s="44"/>
      <c r="U102" s="44"/>
    </row>
    <row r="103" spans="1:21">
      <c r="A103" s="36" t="s">
        <v>201</v>
      </c>
      <c r="B103" s="37">
        <f t="shared" si="30"/>
        <v>0.28784119106699751</v>
      </c>
      <c r="C103" s="51">
        <f t="shared" ref="C103" si="51">SUM(C104:C105)</f>
        <v>9</v>
      </c>
      <c r="D103" s="39">
        <v>0</v>
      </c>
      <c r="E103" s="49">
        <f>SUM(E104:E105)</f>
        <v>31</v>
      </c>
      <c r="F103" s="29">
        <v>0</v>
      </c>
      <c r="G103" s="41">
        <f t="shared" si="31"/>
        <v>0.34482758620689657</v>
      </c>
      <c r="H103" s="29">
        <f>SUM(H104:H105)</f>
        <v>181</v>
      </c>
      <c r="I103" s="29">
        <f t="shared" ref="I103:K103" si="52">SUM(I104:I105)</f>
        <v>0</v>
      </c>
      <c r="J103" s="29">
        <f t="shared" si="52"/>
        <v>11</v>
      </c>
      <c r="K103" s="42">
        <v>0</v>
      </c>
      <c r="L103" s="37">
        <f t="shared" si="32"/>
        <v>0.27826086956521739</v>
      </c>
      <c r="M103" s="37">
        <f t="shared" si="33"/>
        <v>6.656671664167918E-2</v>
      </c>
      <c r="N103" s="37">
        <f t="shared" si="36"/>
        <v>-9.916479398949074E-3</v>
      </c>
      <c r="O103" s="46">
        <v>0.27792471166804844</v>
      </c>
      <c r="S103" s="44"/>
    </row>
    <row r="104" spans="1:21">
      <c r="A104" s="36" t="s">
        <v>202</v>
      </c>
      <c r="B104" s="37">
        <f t="shared" si="30"/>
        <v>0.20223325062034739</v>
      </c>
      <c r="C104" s="38">
        <v>6</v>
      </c>
      <c r="D104" s="39">
        <v>0</v>
      </c>
      <c r="E104" s="40">
        <v>22</v>
      </c>
      <c r="F104" s="29">
        <v>0</v>
      </c>
      <c r="G104" s="41">
        <f t="shared" si="31"/>
        <v>0.2413793103448276</v>
      </c>
      <c r="H104" s="40">
        <v>128</v>
      </c>
      <c r="I104" s="42">
        <v>0</v>
      </c>
      <c r="J104" s="40">
        <v>7</v>
      </c>
      <c r="K104" s="42">
        <v>0</v>
      </c>
      <c r="L104" s="37">
        <f t="shared" si="32"/>
        <v>0.19565217391304349</v>
      </c>
      <c r="M104" s="37">
        <f t="shared" si="33"/>
        <v>4.572713643178411E-2</v>
      </c>
      <c r="N104" s="37">
        <f t="shared" si="36"/>
        <v>-3.819608457568513E-3</v>
      </c>
      <c r="O104" s="45">
        <v>0.19841364216277887</v>
      </c>
      <c r="P104" s="44"/>
      <c r="Q104" s="44"/>
      <c r="R104" s="44"/>
      <c r="S104" s="44"/>
      <c r="T104" s="44"/>
      <c r="U104" s="44"/>
    </row>
    <row r="105" spans="1:21">
      <c r="A105" s="36" t="s">
        <v>203</v>
      </c>
      <c r="B105" s="37">
        <f t="shared" si="30"/>
        <v>8.5607940446650127E-2</v>
      </c>
      <c r="C105" s="38">
        <v>3</v>
      </c>
      <c r="D105" s="39">
        <v>0</v>
      </c>
      <c r="E105" s="40">
        <v>9</v>
      </c>
      <c r="F105" s="29">
        <v>0</v>
      </c>
      <c r="G105" s="41">
        <f t="shared" si="31"/>
        <v>0.10344827586206896</v>
      </c>
      <c r="H105" s="40">
        <v>53</v>
      </c>
      <c r="I105" s="42">
        <v>0</v>
      </c>
      <c r="J105" s="40">
        <v>4</v>
      </c>
      <c r="K105" s="42">
        <v>0</v>
      </c>
      <c r="L105" s="37">
        <f t="shared" si="32"/>
        <v>8.2608695652173908E-2</v>
      </c>
      <c r="M105" s="37">
        <f t="shared" si="33"/>
        <v>2.0839580209895056E-2</v>
      </c>
      <c r="N105" s="37">
        <f t="shared" si="36"/>
        <v>-6.0968709413806027E-3</v>
      </c>
      <c r="O105" s="46">
        <v>7.9511069505269524E-2</v>
      </c>
      <c r="P105" s="44"/>
      <c r="Q105" s="44"/>
      <c r="R105" s="44"/>
      <c r="S105" s="44"/>
      <c r="T105" s="44"/>
      <c r="U105" s="44"/>
    </row>
    <row r="106" spans="1:21">
      <c r="A106" s="36" t="s">
        <v>204</v>
      </c>
      <c r="B106" s="37">
        <f t="shared" si="30"/>
        <v>5.7071960297766747E-2</v>
      </c>
      <c r="C106" s="38">
        <v>1</v>
      </c>
      <c r="D106" s="39">
        <v>0</v>
      </c>
      <c r="E106" s="40">
        <v>6</v>
      </c>
      <c r="F106" s="29">
        <v>0</v>
      </c>
      <c r="G106" s="41">
        <f t="shared" si="31"/>
        <v>6.0344827586206899E-2</v>
      </c>
      <c r="H106" s="40">
        <v>39</v>
      </c>
      <c r="I106" s="42">
        <v>0</v>
      </c>
      <c r="J106" s="40">
        <v>0</v>
      </c>
      <c r="K106" s="42">
        <v>0</v>
      </c>
      <c r="L106" s="37">
        <f t="shared" si="32"/>
        <v>5.6521739130434782E-2</v>
      </c>
      <c r="M106" s="37">
        <f t="shared" si="33"/>
        <v>3.8230884557721168E-3</v>
      </c>
      <c r="N106" s="37">
        <f t="shared" si="36"/>
        <v>-6.7800910593440802E-3</v>
      </c>
      <c r="O106" s="45">
        <v>5.0291869238422666E-2</v>
      </c>
      <c r="P106" s="44"/>
      <c r="Q106" s="44"/>
      <c r="R106" s="44"/>
      <c r="S106" s="44"/>
      <c r="T106" s="44"/>
      <c r="U106" s="44"/>
    </row>
    <row r="107" spans="1:21">
      <c r="A107" s="36" t="s">
        <v>205</v>
      </c>
      <c r="B107" s="37">
        <f t="shared" si="30"/>
        <v>0.68362282878411906</v>
      </c>
      <c r="C107" s="51">
        <f t="shared" ref="C107" si="53">SUM(C108:C109)</f>
        <v>19</v>
      </c>
      <c r="D107" s="39">
        <v>0</v>
      </c>
      <c r="E107" s="49">
        <f>SUM(E108:E109)</f>
        <v>57</v>
      </c>
      <c r="F107" s="29">
        <v>0</v>
      </c>
      <c r="G107" s="41">
        <f t="shared" si="31"/>
        <v>0.65517241379310343</v>
      </c>
      <c r="H107" s="29">
        <f>SUM(H108:H109)</f>
        <v>449</v>
      </c>
      <c r="I107" s="29">
        <f t="shared" ref="I107:K107" si="54">SUM(I108:I109)</f>
        <v>0</v>
      </c>
      <c r="J107" s="29">
        <f t="shared" si="54"/>
        <v>26</v>
      </c>
      <c r="K107" s="42">
        <v>0</v>
      </c>
      <c r="L107" s="37">
        <f t="shared" si="32"/>
        <v>0.68840579710144922</v>
      </c>
      <c r="M107" s="37">
        <f t="shared" si="33"/>
        <v>-3.3233383308345799E-2</v>
      </c>
      <c r="N107" s="37">
        <f t="shared" si="36"/>
        <v>-9.2000344190285688E-2</v>
      </c>
      <c r="O107" s="46">
        <v>0.59162248459383338</v>
      </c>
      <c r="S107" s="44"/>
    </row>
    <row r="108" spans="1:21">
      <c r="A108" s="36" t="s">
        <v>206</v>
      </c>
      <c r="B108" s="37">
        <f t="shared" si="30"/>
        <v>0.33126550868486354</v>
      </c>
      <c r="C108" s="38">
        <v>10</v>
      </c>
      <c r="D108" s="39">
        <v>0</v>
      </c>
      <c r="E108" s="40">
        <v>35</v>
      </c>
      <c r="F108" s="29">
        <v>0</v>
      </c>
      <c r="G108" s="41">
        <f t="shared" si="31"/>
        <v>0.38793103448275862</v>
      </c>
      <c r="H108" s="40">
        <v>212</v>
      </c>
      <c r="I108" s="42">
        <v>0</v>
      </c>
      <c r="J108" s="40">
        <v>10</v>
      </c>
      <c r="K108" s="42">
        <v>0</v>
      </c>
      <c r="L108" s="37">
        <f t="shared" si="32"/>
        <v>0.32173913043478258</v>
      </c>
      <c r="M108" s="37">
        <f t="shared" si="33"/>
        <v>6.6191904047976036E-2</v>
      </c>
      <c r="N108" s="37">
        <f t="shared" si="36"/>
        <v>-1.9025986755835944E-2</v>
      </c>
      <c r="O108" s="46">
        <v>0.3122395219290276</v>
      </c>
      <c r="P108" s="44"/>
      <c r="Q108" s="44"/>
      <c r="R108" s="44"/>
      <c r="S108" s="44"/>
      <c r="T108" s="44"/>
      <c r="U108" s="44"/>
    </row>
    <row r="109" spans="1:21">
      <c r="A109" s="36" t="s">
        <v>207</v>
      </c>
      <c r="B109" s="37">
        <f t="shared" si="30"/>
        <v>0.35235732009925558</v>
      </c>
      <c r="C109" s="38">
        <v>9</v>
      </c>
      <c r="D109" s="39">
        <v>0</v>
      </c>
      <c r="E109" s="40">
        <v>22</v>
      </c>
      <c r="F109" s="29">
        <v>0</v>
      </c>
      <c r="G109" s="41">
        <f t="shared" si="31"/>
        <v>0.26724137931034481</v>
      </c>
      <c r="H109" s="40">
        <v>237</v>
      </c>
      <c r="I109" s="42">
        <v>0</v>
      </c>
      <c r="J109" s="40">
        <v>16</v>
      </c>
      <c r="K109" s="42">
        <v>0</v>
      </c>
      <c r="L109" s="37">
        <f t="shared" si="32"/>
        <v>0.36666666666666664</v>
      </c>
      <c r="M109" s="37">
        <f t="shared" si="33"/>
        <v>-9.9425287356321834E-2</v>
      </c>
      <c r="N109" s="37">
        <f t="shared" si="36"/>
        <v>-7.2974357434449688E-2</v>
      </c>
      <c r="O109" s="45">
        <v>0.27938296266480589</v>
      </c>
      <c r="P109" s="44"/>
      <c r="Q109" s="44"/>
      <c r="R109" s="44"/>
      <c r="S109" s="44"/>
      <c r="T109" s="44"/>
      <c r="U109" s="44"/>
    </row>
    <row r="110" spans="1:21">
      <c r="A110" s="36" t="s">
        <v>208</v>
      </c>
      <c r="B110" s="37">
        <f t="shared" si="30"/>
        <v>0.28660049627791562</v>
      </c>
      <c r="C110" s="51">
        <f t="shared" ref="C110" si="55">SUM(C111:C112)</f>
        <v>7</v>
      </c>
      <c r="D110" s="39">
        <v>0</v>
      </c>
      <c r="E110" s="49">
        <f>SUM(E111:E112)</f>
        <v>26</v>
      </c>
      <c r="F110" s="29">
        <v>0</v>
      </c>
      <c r="G110" s="41">
        <f t="shared" si="31"/>
        <v>0.28448275862068967</v>
      </c>
      <c r="H110" s="29">
        <f>SUM(H111:H112)</f>
        <v>195</v>
      </c>
      <c r="I110" s="29">
        <f t="shared" ref="I110:K110" si="56">SUM(I111:I112)</f>
        <v>0</v>
      </c>
      <c r="J110" s="29">
        <f t="shared" si="56"/>
        <v>3</v>
      </c>
      <c r="K110" s="42">
        <v>0</v>
      </c>
      <c r="L110" s="37">
        <f t="shared" si="32"/>
        <v>0.28695652173913044</v>
      </c>
      <c r="M110" s="37">
        <f t="shared" si="33"/>
        <v>-2.4737631184407749E-3</v>
      </c>
      <c r="N110" s="37">
        <f t="shared" si="36"/>
        <v>8.229287215508263E-2</v>
      </c>
      <c r="O110" s="45">
        <v>0.36889336843299825</v>
      </c>
      <c r="S110" s="44"/>
    </row>
    <row r="111" spans="1:21">
      <c r="A111" s="36" t="s">
        <v>209</v>
      </c>
      <c r="B111" s="37">
        <f t="shared" si="30"/>
        <v>0.17245657568238212</v>
      </c>
      <c r="C111" s="38">
        <v>6</v>
      </c>
      <c r="D111" s="39">
        <v>0</v>
      </c>
      <c r="E111" s="40">
        <v>15</v>
      </c>
      <c r="F111" s="29">
        <v>0</v>
      </c>
      <c r="G111" s="41">
        <f t="shared" si="31"/>
        <v>0.18103448275862069</v>
      </c>
      <c r="H111" s="40">
        <v>117</v>
      </c>
      <c r="I111" s="42">
        <v>0</v>
      </c>
      <c r="J111" s="40">
        <v>1</v>
      </c>
      <c r="K111" s="42">
        <v>0</v>
      </c>
      <c r="L111" s="37">
        <f t="shared" si="32"/>
        <v>0.17101449275362318</v>
      </c>
      <c r="M111" s="37">
        <f t="shared" si="33"/>
        <v>1.0019990004997509E-2</v>
      </c>
      <c r="N111" s="37">
        <f t="shared" si="36"/>
        <v>2.7219908782780605E-2</v>
      </c>
      <c r="O111" s="46">
        <v>0.19967648446516273</v>
      </c>
      <c r="P111" s="44"/>
      <c r="Q111" s="44"/>
      <c r="R111" s="44"/>
      <c r="S111" s="44"/>
      <c r="T111" s="44"/>
      <c r="U111" s="44"/>
    </row>
    <row r="112" spans="1:21">
      <c r="A112" s="36" t="s">
        <v>210</v>
      </c>
      <c r="B112" s="37">
        <f t="shared" si="30"/>
        <v>0.11414392059553349</v>
      </c>
      <c r="C112" s="38">
        <v>1</v>
      </c>
      <c r="D112" s="39">
        <v>0</v>
      </c>
      <c r="E112" s="40">
        <v>11</v>
      </c>
      <c r="F112" s="29">
        <v>0</v>
      </c>
      <c r="G112" s="41">
        <f t="shared" si="31"/>
        <v>0.10344827586206896</v>
      </c>
      <c r="H112" s="40">
        <v>78</v>
      </c>
      <c r="I112" s="42">
        <v>0</v>
      </c>
      <c r="J112" s="40">
        <v>2</v>
      </c>
      <c r="K112" s="42">
        <v>0</v>
      </c>
      <c r="L112" s="37">
        <f t="shared" si="32"/>
        <v>0.11594202898550725</v>
      </c>
      <c r="M112" s="37">
        <f t="shared" si="33"/>
        <v>-1.2493753123438284E-2</v>
      </c>
      <c r="N112" s="37">
        <f t="shared" si="36"/>
        <v>5.5072963372302886E-2</v>
      </c>
      <c r="O112" s="45">
        <v>0.16921688396783638</v>
      </c>
      <c r="P112" s="44"/>
      <c r="Q112" s="44"/>
      <c r="R112" s="44"/>
      <c r="S112" s="44"/>
      <c r="T112" s="44"/>
      <c r="U112" s="44"/>
    </row>
    <row r="113" spans="1:21">
      <c r="A113" s="36" t="s">
        <v>211</v>
      </c>
      <c r="B113" s="37">
        <f t="shared" si="30"/>
        <v>2.4813895781637719E-2</v>
      </c>
      <c r="C113" s="38">
        <v>0</v>
      </c>
      <c r="D113" s="39">
        <v>0</v>
      </c>
      <c r="E113" s="40">
        <v>6</v>
      </c>
      <c r="F113" s="29">
        <v>0</v>
      </c>
      <c r="G113" s="41">
        <f t="shared" si="31"/>
        <v>5.1724137931034482E-2</v>
      </c>
      <c r="H113" s="40">
        <v>13</v>
      </c>
      <c r="I113" s="42">
        <v>0</v>
      </c>
      <c r="J113" s="40">
        <v>1</v>
      </c>
      <c r="K113" s="42">
        <v>0</v>
      </c>
      <c r="L113" s="37">
        <f t="shared" si="32"/>
        <v>2.0289855072463767E-2</v>
      </c>
      <c r="M113" s="37">
        <f t="shared" si="33"/>
        <v>3.1434282858570715E-2</v>
      </c>
      <c r="N113" s="37">
        <f t="shared" si="36"/>
        <v>1.4670251191528882E-2</v>
      </c>
      <c r="O113" s="46">
        <v>3.9484146973166601E-2</v>
      </c>
      <c r="P113" s="44"/>
      <c r="Q113" s="44"/>
      <c r="R113" s="44"/>
      <c r="S113" s="44"/>
      <c r="T113" s="44"/>
      <c r="U113" s="44"/>
    </row>
    <row r="114" spans="1:21">
      <c r="A114" s="36" t="s">
        <v>212</v>
      </c>
      <c r="B114" s="37">
        <f t="shared" si="30"/>
        <v>0.55707196029776673</v>
      </c>
      <c r="C114" s="51">
        <f t="shared" ref="C114" si="57">SUM(C115:C116)</f>
        <v>16</v>
      </c>
      <c r="D114" s="39">
        <v>0</v>
      </c>
      <c r="E114" s="49">
        <f>SUM(E115:E116)</f>
        <v>53</v>
      </c>
      <c r="F114" s="29">
        <v>0</v>
      </c>
      <c r="G114" s="41">
        <f t="shared" si="31"/>
        <v>0.59482758620689657</v>
      </c>
      <c r="H114" s="29">
        <f>SUM(H115:H116)</f>
        <v>355</v>
      </c>
      <c r="I114" s="29">
        <f t="shared" ref="I114:K114" si="58">SUM(I115:I116)</f>
        <v>0</v>
      </c>
      <c r="J114" s="29">
        <f t="shared" si="58"/>
        <v>25</v>
      </c>
      <c r="K114" s="42">
        <v>0</v>
      </c>
      <c r="L114" s="37">
        <f t="shared" si="32"/>
        <v>0.55072463768115942</v>
      </c>
      <c r="M114" s="37">
        <f t="shared" si="33"/>
        <v>4.4102948525737151E-2</v>
      </c>
      <c r="N114" s="37">
        <f t="shared" si="36"/>
        <v>-0.12129088347631028</v>
      </c>
      <c r="O114" s="45">
        <v>0.43578107682145645</v>
      </c>
      <c r="S114" s="44"/>
    </row>
    <row r="115" spans="1:21">
      <c r="A115" s="36" t="s">
        <v>213</v>
      </c>
      <c r="B115" s="37">
        <f t="shared" si="30"/>
        <v>0.27667493796526055</v>
      </c>
      <c r="C115" s="38">
        <v>5</v>
      </c>
      <c r="D115" s="39">
        <v>0</v>
      </c>
      <c r="E115" s="40">
        <v>34</v>
      </c>
      <c r="F115" s="29">
        <v>0</v>
      </c>
      <c r="G115" s="41">
        <f t="shared" si="31"/>
        <v>0.33620689655172414</v>
      </c>
      <c r="H115" s="40">
        <v>177</v>
      </c>
      <c r="I115" s="42">
        <v>0</v>
      </c>
      <c r="J115" s="40">
        <v>7</v>
      </c>
      <c r="K115" s="42">
        <v>0</v>
      </c>
      <c r="L115" s="37">
        <f t="shared" si="32"/>
        <v>0.26666666666666666</v>
      </c>
      <c r="M115" s="37">
        <f t="shared" si="33"/>
        <v>6.9540229885057481E-2</v>
      </c>
      <c r="N115" s="37">
        <f t="shared" si="36"/>
        <v>-4.7149026254185267E-2</v>
      </c>
      <c r="O115" s="45">
        <v>0.22952591171107528</v>
      </c>
      <c r="P115" s="44"/>
      <c r="Q115" s="44"/>
      <c r="R115" s="44"/>
      <c r="S115" s="44"/>
      <c r="T115" s="44"/>
      <c r="U115" s="44"/>
    </row>
    <row r="116" spans="1:21">
      <c r="A116" s="36" t="s">
        <v>214</v>
      </c>
      <c r="B116" s="37">
        <f t="shared" si="30"/>
        <v>0.28039702233250619</v>
      </c>
      <c r="C116" s="38">
        <v>11</v>
      </c>
      <c r="D116" s="39">
        <v>0</v>
      </c>
      <c r="E116" s="40">
        <v>19</v>
      </c>
      <c r="F116" s="29">
        <v>0</v>
      </c>
      <c r="G116" s="41">
        <f t="shared" si="31"/>
        <v>0.25862068965517243</v>
      </c>
      <c r="H116" s="40">
        <v>178</v>
      </c>
      <c r="I116" s="42">
        <v>0</v>
      </c>
      <c r="J116" s="40">
        <v>18</v>
      </c>
      <c r="K116" s="42">
        <v>0</v>
      </c>
      <c r="L116" s="37">
        <f t="shared" si="32"/>
        <v>0.28405797101449276</v>
      </c>
      <c r="M116" s="37">
        <f t="shared" si="33"/>
        <v>-2.543728135932033E-2</v>
      </c>
      <c r="N116" s="37">
        <f t="shared" si="36"/>
        <v>-7.4141857222125018E-2</v>
      </c>
      <c r="O116" s="46">
        <v>0.20625516511038117</v>
      </c>
      <c r="P116" s="44"/>
      <c r="Q116" s="44"/>
      <c r="R116" s="44"/>
      <c r="S116" s="44"/>
      <c r="T116" s="44"/>
      <c r="U116" s="44"/>
    </row>
    <row r="117" spans="1:21">
      <c r="A117" s="36" t="s">
        <v>215</v>
      </c>
      <c r="B117" s="37">
        <f t="shared" si="30"/>
        <v>0.39826302729528534</v>
      </c>
      <c r="C117" s="51">
        <f t="shared" ref="C117" si="59">SUM(C118:C119)</f>
        <v>9</v>
      </c>
      <c r="D117" s="39">
        <v>0</v>
      </c>
      <c r="E117" s="49">
        <f>SUM(E118:E119)</f>
        <v>29</v>
      </c>
      <c r="F117" s="29">
        <v>0</v>
      </c>
      <c r="G117" s="41">
        <f t="shared" si="31"/>
        <v>0.32758620689655171</v>
      </c>
      <c r="H117" s="29">
        <f>SUM(H118:H119)</f>
        <v>278</v>
      </c>
      <c r="I117" s="29">
        <f t="shared" ref="I117:K117" si="60">SUM(I118:I119)</f>
        <v>0</v>
      </c>
      <c r="J117" s="29">
        <f t="shared" si="60"/>
        <v>5</v>
      </c>
      <c r="K117" s="42">
        <v>0</v>
      </c>
      <c r="L117" s="37">
        <f t="shared" si="32"/>
        <v>0.41014492753623188</v>
      </c>
      <c r="M117" s="37">
        <f t="shared" si="33"/>
        <v>-8.2558720639680172E-2</v>
      </c>
      <c r="N117" s="37">
        <f t="shared" si="36"/>
        <v>0.1094491888329176</v>
      </c>
      <c r="O117" s="46">
        <v>0.50771221612820294</v>
      </c>
      <c r="S117" s="44"/>
    </row>
    <row r="118" spans="1:21">
      <c r="A118" s="36" t="s">
        <v>216</v>
      </c>
      <c r="B118" s="37">
        <f t="shared" si="30"/>
        <v>0.19727047146401985</v>
      </c>
      <c r="C118" s="38">
        <v>4</v>
      </c>
      <c r="D118" s="39">
        <v>0</v>
      </c>
      <c r="E118" s="40">
        <v>14</v>
      </c>
      <c r="F118" s="29">
        <v>0</v>
      </c>
      <c r="G118" s="41">
        <f t="shared" si="31"/>
        <v>0.15517241379310345</v>
      </c>
      <c r="H118" s="40">
        <v>140</v>
      </c>
      <c r="I118" s="42">
        <v>0</v>
      </c>
      <c r="J118" s="40">
        <v>1</v>
      </c>
      <c r="K118" s="42">
        <v>0</v>
      </c>
      <c r="L118" s="37">
        <f t="shared" si="32"/>
        <v>0.20434782608695654</v>
      </c>
      <c r="M118" s="37">
        <f t="shared" si="33"/>
        <v>-4.9175412293853082E-2</v>
      </c>
      <c r="N118" s="37">
        <f t="shared" si="36"/>
        <v>-2.8770743950834093E-2</v>
      </c>
      <c r="O118" s="45">
        <v>0.16849972751318576</v>
      </c>
      <c r="P118" s="44"/>
      <c r="Q118" s="44"/>
      <c r="R118" s="44"/>
      <c r="S118" s="44"/>
      <c r="T118" s="44"/>
      <c r="U118" s="44"/>
    </row>
    <row r="119" spans="1:21">
      <c r="A119" s="36" t="s">
        <v>217</v>
      </c>
      <c r="B119" s="37">
        <f t="shared" si="30"/>
        <v>0.20099255583126552</v>
      </c>
      <c r="C119" s="38">
        <v>5</v>
      </c>
      <c r="D119" s="39">
        <v>0</v>
      </c>
      <c r="E119" s="40">
        <v>15</v>
      </c>
      <c r="F119" s="29">
        <v>0</v>
      </c>
      <c r="G119" s="41">
        <f t="shared" si="31"/>
        <v>0.17241379310344829</v>
      </c>
      <c r="H119" s="40">
        <v>138</v>
      </c>
      <c r="I119" s="42">
        <v>0</v>
      </c>
      <c r="J119" s="40">
        <v>4</v>
      </c>
      <c r="K119" s="42">
        <v>0</v>
      </c>
      <c r="L119" s="37">
        <f t="shared" si="32"/>
        <v>0.20579710144927535</v>
      </c>
      <c r="M119" s="37">
        <f t="shared" si="33"/>
        <v>-3.3383308345827062E-2</v>
      </c>
      <c r="N119" s="37">
        <f t="shared" si="36"/>
        <v>0.13821993278375194</v>
      </c>
      <c r="O119" s="46">
        <v>0.33921248861501746</v>
      </c>
      <c r="P119" s="44"/>
      <c r="Q119" s="44"/>
      <c r="R119" s="44"/>
      <c r="S119" s="44"/>
      <c r="T119" s="44"/>
      <c r="U119" s="44"/>
    </row>
    <row r="120" spans="1:21">
      <c r="A120" s="36" t="s">
        <v>218</v>
      </c>
      <c r="B120" s="37">
        <f t="shared" si="30"/>
        <v>3.3498759305210915E-2</v>
      </c>
      <c r="C120" s="38">
        <v>0</v>
      </c>
      <c r="D120" s="39">
        <v>0</v>
      </c>
      <c r="E120" s="40">
        <v>7</v>
      </c>
      <c r="F120" s="29">
        <v>0</v>
      </c>
      <c r="G120" s="41">
        <f t="shared" si="31"/>
        <v>6.0344827586206899E-2</v>
      </c>
      <c r="H120" s="40">
        <v>19</v>
      </c>
      <c r="I120" s="42">
        <v>0</v>
      </c>
      <c r="J120" s="40">
        <v>1</v>
      </c>
      <c r="K120" s="42">
        <v>0</v>
      </c>
      <c r="L120" s="37">
        <f t="shared" si="32"/>
        <v>2.8985507246376812E-2</v>
      </c>
      <c r="M120" s="37">
        <f t="shared" si="33"/>
        <v>3.1359320339830091E-2</v>
      </c>
      <c r="N120" s="37">
        <f t="shared" si="36"/>
        <v>2.3007947745128154E-2</v>
      </c>
      <c r="O120" s="45">
        <v>5.6506707050339069E-2</v>
      </c>
      <c r="P120" s="44"/>
      <c r="Q120" s="44"/>
      <c r="R120" s="44"/>
      <c r="S120" s="44"/>
      <c r="T120" s="44"/>
      <c r="U120" s="44"/>
    </row>
    <row r="121" spans="1:21">
      <c r="A121" s="36" t="s">
        <v>219</v>
      </c>
      <c r="B121" s="37">
        <f t="shared" si="30"/>
        <v>0.65880893300248144</v>
      </c>
      <c r="C121" s="51">
        <f t="shared" ref="C121" si="61">SUM(C122:C123)</f>
        <v>18</v>
      </c>
      <c r="D121" s="39">
        <v>0</v>
      </c>
      <c r="E121" s="49">
        <f>SUM(E122:E123)</f>
        <v>59</v>
      </c>
      <c r="F121" s="29">
        <v>0</v>
      </c>
      <c r="G121" s="41">
        <f t="shared" si="31"/>
        <v>0.66379310344827591</v>
      </c>
      <c r="H121" s="29">
        <f>SUM(H122:H123)</f>
        <v>430</v>
      </c>
      <c r="I121" s="29">
        <f t="shared" ref="I121:K121" si="62">SUM(I122:I123)</f>
        <v>0</v>
      </c>
      <c r="J121" s="29">
        <f t="shared" si="62"/>
        <v>24</v>
      </c>
      <c r="K121" s="42">
        <v>0</v>
      </c>
      <c r="L121" s="37">
        <f t="shared" si="32"/>
        <v>0.65797101449275364</v>
      </c>
      <c r="M121" s="37">
        <f t="shared" si="33"/>
        <v>5.8220889555222755E-3</v>
      </c>
      <c r="N121" s="37">
        <f t="shared" si="36"/>
        <v>-0.14455624158765146</v>
      </c>
      <c r="O121" s="46">
        <v>0.51425269141482999</v>
      </c>
      <c r="S121" s="44"/>
    </row>
    <row r="122" spans="1:21">
      <c r="A122" s="36" t="s">
        <v>220</v>
      </c>
      <c r="B122" s="37">
        <f t="shared" si="30"/>
        <v>0.33870967741935482</v>
      </c>
      <c r="C122" s="38">
        <v>10</v>
      </c>
      <c r="D122" s="39">
        <v>0</v>
      </c>
      <c r="E122" s="40">
        <v>37</v>
      </c>
      <c r="F122" s="29">
        <v>0</v>
      </c>
      <c r="G122" s="41">
        <f t="shared" si="31"/>
        <v>0.40517241379310343</v>
      </c>
      <c r="H122" s="40">
        <v>212</v>
      </c>
      <c r="I122" s="42">
        <v>0</v>
      </c>
      <c r="J122" s="40">
        <v>14</v>
      </c>
      <c r="K122" s="42">
        <v>0</v>
      </c>
      <c r="L122" s="37">
        <f t="shared" si="32"/>
        <v>0.32753623188405795</v>
      </c>
      <c r="M122" s="37">
        <f t="shared" si="33"/>
        <v>7.7636181909045476E-2</v>
      </c>
      <c r="N122" s="37">
        <f t="shared" si="36"/>
        <v>-4.8120368547766301E-2</v>
      </c>
      <c r="O122" s="46">
        <v>0.29058930887158851</v>
      </c>
      <c r="P122" s="44"/>
      <c r="Q122" s="44"/>
      <c r="R122" s="44"/>
      <c r="S122" s="44"/>
      <c r="T122" s="44"/>
      <c r="U122" s="44"/>
    </row>
    <row r="123" spans="1:21">
      <c r="A123" s="36" t="s">
        <v>221</v>
      </c>
      <c r="B123" s="37">
        <f t="shared" si="30"/>
        <v>0.32009925558312657</v>
      </c>
      <c r="C123" s="38">
        <v>8</v>
      </c>
      <c r="D123" s="39">
        <v>0</v>
      </c>
      <c r="E123" s="40">
        <v>22</v>
      </c>
      <c r="F123" s="29">
        <v>0</v>
      </c>
      <c r="G123" s="41">
        <f t="shared" si="31"/>
        <v>0.25862068965517243</v>
      </c>
      <c r="H123" s="40">
        <v>218</v>
      </c>
      <c r="I123" s="42">
        <v>0</v>
      </c>
      <c r="J123" s="40">
        <v>10</v>
      </c>
      <c r="K123" s="42">
        <v>0</v>
      </c>
      <c r="L123" s="37">
        <f t="shared" si="32"/>
        <v>0.33043478260869563</v>
      </c>
      <c r="M123" s="37">
        <f t="shared" si="33"/>
        <v>-7.1814092953523201E-2</v>
      </c>
      <c r="N123" s="37">
        <f t="shared" si="36"/>
        <v>-9.6435873039884795E-2</v>
      </c>
      <c r="O123" s="45">
        <v>0.22366338254324178</v>
      </c>
      <c r="P123" s="44"/>
      <c r="Q123" s="44"/>
      <c r="R123" s="44"/>
      <c r="S123" s="44"/>
      <c r="T123" s="44"/>
      <c r="U123" s="44"/>
    </row>
    <row r="124" spans="1:21">
      <c r="A124" s="36" t="s">
        <v>222</v>
      </c>
      <c r="B124" s="37">
        <f t="shared" si="30"/>
        <v>0.31513647642679898</v>
      </c>
      <c r="C124" s="51">
        <f t="shared" ref="C124" si="63">SUM(C125:C126)</f>
        <v>8</v>
      </c>
      <c r="D124" s="39">
        <v>0</v>
      </c>
      <c r="E124" s="49">
        <f>SUM(E125:E126)</f>
        <v>26</v>
      </c>
      <c r="F124" s="29">
        <v>0</v>
      </c>
      <c r="G124" s="41">
        <f t="shared" si="31"/>
        <v>0.29310344827586204</v>
      </c>
      <c r="H124" s="29">
        <f>SUM(H125:H126)</f>
        <v>214</v>
      </c>
      <c r="I124" s="29">
        <f t="shared" ref="I124:K124" si="64">SUM(I125:I126)</f>
        <v>0</v>
      </c>
      <c r="J124" s="29">
        <f t="shared" si="64"/>
        <v>6</v>
      </c>
      <c r="K124" s="42">
        <v>0</v>
      </c>
      <c r="L124" s="37">
        <f t="shared" si="32"/>
        <v>0.3188405797101449</v>
      </c>
      <c r="M124" s="37">
        <f t="shared" si="33"/>
        <v>-2.5737131434282856E-2</v>
      </c>
      <c r="N124" s="37">
        <f t="shared" si="36"/>
        <v>0.124747971736483</v>
      </c>
      <c r="O124" s="45">
        <v>0.43988444816328198</v>
      </c>
      <c r="S124" s="44"/>
    </row>
    <row r="125" spans="1:21">
      <c r="A125" s="36" t="s">
        <v>223</v>
      </c>
      <c r="B125" s="37">
        <f t="shared" si="30"/>
        <v>0.19851116625310175</v>
      </c>
      <c r="C125" s="38">
        <v>8</v>
      </c>
      <c r="D125" s="39">
        <v>0</v>
      </c>
      <c r="E125" s="40">
        <v>14</v>
      </c>
      <c r="F125" s="29">
        <v>0</v>
      </c>
      <c r="G125" s="41">
        <f t="shared" si="31"/>
        <v>0.18965517241379309</v>
      </c>
      <c r="H125" s="40">
        <v>135</v>
      </c>
      <c r="I125" s="42">
        <v>0</v>
      </c>
      <c r="J125" s="40">
        <v>3</v>
      </c>
      <c r="K125" s="42">
        <v>0</v>
      </c>
      <c r="L125" s="37">
        <f t="shared" si="32"/>
        <v>0.2</v>
      </c>
      <c r="M125" s="37">
        <f t="shared" si="33"/>
        <v>-1.0344827586206917E-2</v>
      </c>
      <c r="N125" s="37">
        <f t="shared" si="36"/>
        <v>1.3784382118846056E-2</v>
      </c>
      <c r="O125" s="46">
        <v>0.21229554837194781</v>
      </c>
      <c r="P125" s="44"/>
      <c r="Q125" s="44"/>
      <c r="R125" s="44"/>
      <c r="S125" s="44"/>
      <c r="T125" s="44"/>
      <c r="U125" s="44"/>
    </row>
    <row r="126" spans="1:21">
      <c r="A126" s="36" t="s">
        <v>224</v>
      </c>
      <c r="B126" s="37">
        <f t="shared" si="30"/>
        <v>0.11662531017369727</v>
      </c>
      <c r="C126" s="38">
        <v>0</v>
      </c>
      <c r="D126" s="39">
        <v>0</v>
      </c>
      <c r="E126" s="40">
        <v>12</v>
      </c>
      <c r="F126" s="29">
        <v>0</v>
      </c>
      <c r="G126" s="41">
        <f t="shared" si="31"/>
        <v>0.10344827586206896</v>
      </c>
      <c r="H126" s="40">
        <v>79</v>
      </c>
      <c r="I126" s="42">
        <v>0</v>
      </c>
      <c r="J126" s="40">
        <v>3</v>
      </c>
      <c r="K126" s="42">
        <v>0</v>
      </c>
      <c r="L126" s="37">
        <f t="shared" si="32"/>
        <v>0.11884057971014493</v>
      </c>
      <c r="M126" s="37">
        <f t="shared" si="33"/>
        <v>-1.5392303848075967E-2</v>
      </c>
      <c r="N126" s="37">
        <f t="shared" si="36"/>
        <v>0.11096358961763773</v>
      </c>
      <c r="O126" s="45">
        <v>0.22758889979133501</v>
      </c>
      <c r="P126" s="44"/>
      <c r="Q126" s="44"/>
      <c r="R126" s="44"/>
      <c r="S126" s="44"/>
      <c r="T126" s="44"/>
      <c r="U126" s="44"/>
    </row>
    <row r="127" spans="1:21">
      <c r="A127" s="36" t="s">
        <v>225</v>
      </c>
      <c r="B127" s="37">
        <f t="shared" si="30"/>
        <v>2.2332506203473945E-2</v>
      </c>
      <c r="C127" s="38">
        <v>0</v>
      </c>
      <c r="D127" s="39">
        <v>0</v>
      </c>
      <c r="E127" s="40">
        <v>4</v>
      </c>
      <c r="F127" s="29">
        <v>0</v>
      </c>
      <c r="G127" s="41">
        <f t="shared" si="31"/>
        <v>3.4482758620689655E-2</v>
      </c>
      <c r="H127" s="40">
        <v>13</v>
      </c>
      <c r="I127" s="42">
        <v>0</v>
      </c>
      <c r="J127" s="40">
        <v>1</v>
      </c>
      <c r="K127" s="42">
        <v>0</v>
      </c>
      <c r="L127" s="37">
        <f t="shared" si="32"/>
        <v>2.0289855072463767E-2</v>
      </c>
      <c r="M127" s="37">
        <f t="shared" si="33"/>
        <v>1.4192903548225888E-2</v>
      </c>
      <c r="N127" s="37">
        <f t="shared" si="36"/>
        <v>2.3530354218412253E-2</v>
      </c>
      <c r="O127" s="46">
        <v>4.5862860421886198E-2</v>
      </c>
      <c r="P127" s="44"/>
      <c r="Q127" s="44"/>
      <c r="R127" s="44"/>
      <c r="S127" s="44"/>
      <c r="T127" s="44"/>
      <c r="U127" s="44"/>
    </row>
    <row r="128" spans="1:21">
      <c r="A128" s="36" t="s">
        <v>226</v>
      </c>
      <c r="B128" s="37">
        <f t="shared" si="30"/>
        <v>0.57320099255583123</v>
      </c>
      <c r="C128" s="51">
        <f t="shared" ref="C128" si="65">SUM(C129:C130)</f>
        <v>15</v>
      </c>
      <c r="D128" s="39">
        <v>0</v>
      </c>
      <c r="E128" s="49">
        <f>SUM(E129:E130)</f>
        <v>58</v>
      </c>
      <c r="F128" s="29">
        <v>0</v>
      </c>
      <c r="G128" s="41">
        <f t="shared" si="31"/>
        <v>0.62931034482758619</v>
      </c>
      <c r="H128" s="29">
        <f>SUM(H129:H130)</f>
        <v>370</v>
      </c>
      <c r="I128" s="29">
        <f t="shared" ref="I128:K128" si="66">SUM(I129:I130)</f>
        <v>0</v>
      </c>
      <c r="J128" s="29">
        <f t="shared" si="66"/>
        <v>19</v>
      </c>
      <c r="K128" s="42">
        <v>0</v>
      </c>
      <c r="L128" s="37">
        <f t="shared" si="32"/>
        <v>0.56376811594202902</v>
      </c>
      <c r="M128" s="37">
        <f t="shared" si="33"/>
        <v>6.5542228885557163E-2</v>
      </c>
      <c r="N128" s="37">
        <f t="shared" si="36"/>
        <v>-9.4275855176612799E-2</v>
      </c>
      <c r="O128" s="45">
        <v>0.47892513737921844</v>
      </c>
      <c r="S128" s="44"/>
    </row>
    <row r="129" spans="1:21" ht="32">
      <c r="A129" s="36" t="s">
        <v>227</v>
      </c>
      <c r="B129" s="37">
        <f t="shared" si="30"/>
        <v>0.29776674937965258</v>
      </c>
      <c r="C129" s="38">
        <v>12</v>
      </c>
      <c r="D129" s="39">
        <v>0</v>
      </c>
      <c r="E129" s="40">
        <v>38</v>
      </c>
      <c r="F129" s="29">
        <v>0</v>
      </c>
      <c r="G129" s="41">
        <f t="shared" si="31"/>
        <v>0.43103448275862066</v>
      </c>
      <c r="H129" s="40">
        <v>182</v>
      </c>
      <c r="I129" s="42">
        <v>0</v>
      </c>
      <c r="J129" s="40">
        <v>8</v>
      </c>
      <c r="K129" s="42">
        <v>0</v>
      </c>
      <c r="L129" s="37">
        <f t="shared" si="32"/>
        <v>0.27536231884057971</v>
      </c>
      <c r="M129" s="37">
        <f t="shared" si="33"/>
        <v>0.15567216391804095</v>
      </c>
      <c r="N129" s="37">
        <f t="shared" si="36"/>
        <v>-6.3398826091949162E-2</v>
      </c>
      <c r="O129" s="45">
        <v>0.23436792328770342</v>
      </c>
      <c r="P129" s="44"/>
      <c r="Q129" s="44"/>
      <c r="R129" s="44"/>
      <c r="S129" s="44"/>
      <c r="T129" s="44"/>
      <c r="U129" s="44"/>
    </row>
    <row r="130" spans="1:21" ht="32">
      <c r="A130" s="36" t="s">
        <v>228</v>
      </c>
      <c r="B130" s="37">
        <f t="shared" si="30"/>
        <v>0.27543424317617865</v>
      </c>
      <c r="C130" s="38">
        <v>3</v>
      </c>
      <c r="D130" s="39">
        <v>0</v>
      </c>
      <c r="E130" s="40">
        <v>20</v>
      </c>
      <c r="F130" s="29">
        <v>0</v>
      </c>
      <c r="G130" s="41">
        <f t="shared" si="31"/>
        <v>0.19827586206896552</v>
      </c>
      <c r="H130" s="40">
        <v>188</v>
      </c>
      <c r="I130" s="42">
        <v>0</v>
      </c>
      <c r="J130" s="40">
        <v>11</v>
      </c>
      <c r="K130" s="42">
        <v>0</v>
      </c>
      <c r="L130" s="37">
        <f t="shared" si="32"/>
        <v>0.28840579710144926</v>
      </c>
      <c r="M130" s="37">
        <f t="shared" si="33"/>
        <v>-9.0129935032483732E-2</v>
      </c>
      <c r="N130" s="37">
        <f t="shared" si="36"/>
        <v>-3.0877029084663332E-2</v>
      </c>
      <c r="O130" s="46">
        <v>0.24455721409151532</v>
      </c>
      <c r="P130" s="44"/>
      <c r="Q130" s="44"/>
      <c r="R130" s="44"/>
      <c r="S130" s="44"/>
      <c r="T130" s="44"/>
      <c r="U130" s="44"/>
    </row>
    <row r="131" spans="1:21" ht="32">
      <c r="A131" s="36" t="s">
        <v>229</v>
      </c>
      <c r="B131" s="37">
        <f t="shared" si="30"/>
        <v>0.38089330024813894</v>
      </c>
      <c r="C131" s="51">
        <f t="shared" ref="C131" si="67">SUM(C132:C133)</f>
        <v>10</v>
      </c>
      <c r="D131" s="39">
        <v>0</v>
      </c>
      <c r="E131" s="49">
        <f>SUM(E132:E133)</f>
        <v>26</v>
      </c>
      <c r="F131" s="29">
        <v>0</v>
      </c>
      <c r="G131" s="41">
        <f t="shared" si="31"/>
        <v>0.31034482758620691</v>
      </c>
      <c r="H131" s="29">
        <f>SUM(H132:H133)</f>
        <v>261</v>
      </c>
      <c r="I131" s="29">
        <f t="shared" ref="I131:K131" si="68">SUM(I132:I133)</f>
        <v>0</v>
      </c>
      <c r="J131" s="29">
        <f t="shared" si="68"/>
        <v>10</v>
      </c>
      <c r="K131" s="42">
        <v>0</v>
      </c>
      <c r="L131" s="37">
        <f t="shared" si="32"/>
        <v>0.39275362318840579</v>
      </c>
      <c r="M131" s="37">
        <f t="shared" si="33"/>
        <v>-8.2408795602198881E-2</v>
      </c>
      <c r="N131" s="37">
        <f t="shared" si="36"/>
        <v>7.8679933368295929E-2</v>
      </c>
      <c r="O131" s="46">
        <v>0.45957323361643487</v>
      </c>
      <c r="S131" s="44"/>
    </row>
    <row r="132" spans="1:21" ht="32">
      <c r="A132" s="36" t="s">
        <v>230</v>
      </c>
      <c r="B132" s="37">
        <f t="shared" si="30"/>
        <v>0.18858560794044665</v>
      </c>
      <c r="C132" s="38">
        <v>7</v>
      </c>
      <c r="D132" s="39">
        <v>0</v>
      </c>
      <c r="E132" s="40">
        <v>12</v>
      </c>
      <c r="F132" s="29">
        <v>0</v>
      </c>
      <c r="G132" s="41">
        <f t="shared" si="31"/>
        <v>0.16379310344827586</v>
      </c>
      <c r="H132" s="40">
        <v>131</v>
      </c>
      <c r="I132" s="42">
        <v>0</v>
      </c>
      <c r="J132" s="40">
        <v>2</v>
      </c>
      <c r="K132" s="42">
        <v>0</v>
      </c>
      <c r="L132" s="37">
        <f t="shared" si="32"/>
        <v>0.1927536231884058</v>
      </c>
      <c r="M132" s="37">
        <f t="shared" si="33"/>
        <v>-2.8960519740129947E-2</v>
      </c>
      <c r="N132" s="37">
        <f t="shared" si="36"/>
        <v>6.1829201509462528E-2</v>
      </c>
      <c r="O132" s="45">
        <v>0.25041480944990918</v>
      </c>
      <c r="P132" s="44"/>
      <c r="Q132" s="44"/>
      <c r="R132" s="44"/>
      <c r="S132" s="44"/>
      <c r="T132" s="44"/>
      <c r="U132" s="44"/>
    </row>
    <row r="133" spans="1:21" ht="32">
      <c r="A133" s="36" t="s">
        <v>231</v>
      </c>
      <c r="B133" s="37">
        <f t="shared" ref="B133:B196" si="69">(C133+E133+H133+J133)/(806-D133-F133-I133-K133)</f>
        <v>0.19230769230769232</v>
      </c>
      <c r="C133" s="38">
        <v>3</v>
      </c>
      <c r="D133" s="39">
        <v>0</v>
      </c>
      <c r="E133" s="40">
        <v>14</v>
      </c>
      <c r="F133" s="29">
        <v>0</v>
      </c>
      <c r="G133" s="41">
        <f t="shared" ref="G133:G196" si="70">(C133+E133)/(116-D133-F133)</f>
        <v>0.14655172413793102</v>
      </c>
      <c r="H133" s="40">
        <v>130</v>
      </c>
      <c r="I133" s="42">
        <v>0</v>
      </c>
      <c r="J133" s="40">
        <v>8</v>
      </c>
      <c r="K133" s="42">
        <v>0</v>
      </c>
      <c r="L133" s="37">
        <f t="shared" ref="L133:L196" si="71">(H133+J133)/(690-I133-K133)</f>
        <v>0.2</v>
      </c>
      <c r="M133" s="37">
        <f t="shared" ref="M133:M196" si="72">G133-L133</f>
        <v>-5.3448275862068989E-2</v>
      </c>
      <c r="N133" s="37">
        <f t="shared" si="36"/>
        <v>1.6850731858834067E-2</v>
      </c>
      <c r="O133" s="46">
        <v>0.20915842416652639</v>
      </c>
      <c r="P133" s="44"/>
      <c r="R133" s="44"/>
      <c r="S133" s="44"/>
      <c r="T133" s="44"/>
      <c r="U133" s="44"/>
    </row>
    <row r="134" spans="1:21">
      <c r="A134" s="36" t="s">
        <v>232</v>
      </c>
      <c r="B134" s="37">
        <f t="shared" si="69"/>
        <v>3.8461538461538464E-2</v>
      </c>
      <c r="C134" s="38">
        <v>1</v>
      </c>
      <c r="D134" s="39">
        <v>0</v>
      </c>
      <c r="E134" s="40">
        <v>5</v>
      </c>
      <c r="F134" s="29">
        <v>0</v>
      </c>
      <c r="G134" s="41">
        <f t="shared" si="70"/>
        <v>5.1724137931034482E-2</v>
      </c>
      <c r="H134" s="40">
        <v>24</v>
      </c>
      <c r="I134" s="42">
        <v>0</v>
      </c>
      <c r="J134" s="40">
        <v>1</v>
      </c>
      <c r="K134" s="42">
        <v>0</v>
      </c>
      <c r="L134" s="37">
        <f t="shared" si="71"/>
        <v>3.6231884057971016E-2</v>
      </c>
      <c r="M134" s="37">
        <f t="shared" si="72"/>
        <v>1.5492253873063466E-2</v>
      </c>
      <c r="N134" s="37">
        <f t="shared" si="36"/>
        <v>2.3040090542806459E-2</v>
      </c>
      <c r="O134" s="45">
        <v>6.1501629004344922E-2</v>
      </c>
      <c r="P134" s="44"/>
      <c r="Q134" s="44"/>
      <c r="R134" s="44"/>
      <c r="S134" s="44"/>
      <c r="T134" s="44"/>
      <c r="U134" s="44"/>
    </row>
    <row r="135" spans="1:21" ht="32">
      <c r="A135" s="36" t="s">
        <v>233</v>
      </c>
      <c r="B135" s="37">
        <f t="shared" si="69"/>
        <v>0.52481389578163773</v>
      </c>
      <c r="C135" s="51">
        <f t="shared" ref="C135" si="73">SUM(C136:C137)</f>
        <v>16</v>
      </c>
      <c r="D135" s="39">
        <v>0</v>
      </c>
      <c r="E135" s="49">
        <f>SUM(E136:E137)</f>
        <v>46</v>
      </c>
      <c r="F135" s="29">
        <v>0</v>
      </c>
      <c r="G135" s="41">
        <f t="shared" si="70"/>
        <v>0.53448275862068961</v>
      </c>
      <c r="H135" s="29">
        <f>SUM(H136:H137)</f>
        <v>342</v>
      </c>
      <c r="I135" s="29">
        <f t="shared" ref="I135:K135" si="74">SUM(I136:I137)</f>
        <v>0</v>
      </c>
      <c r="J135" s="29">
        <f t="shared" si="74"/>
        <v>19</v>
      </c>
      <c r="K135" s="42">
        <v>0</v>
      </c>
      <c r="L135" s="37">
        <f t="shared" si="71"/>
        <v>0.52318840579710146</v>
      </c>
      <c r="M135" s="37">
        <f t="shared" si="72"/>
        <v>1.129435282358815E-2</v>
      </c>
      <c r="N135" s="37">
        <f t="shared" si="36"/>
        <v>-2.5452688506271526E-2</v>
      </c>
      <c r="O135" s="46">
        <v>0.4993612072753662</v>
      </c>
      <c r="S135" s="44"/>
    </row>
    <row r="136" spans="1:21" ht="32">
      <c r="A136" s="36" t="s">
        <v>234</v>
      </c>
      <c r="B136" s="37">
        <f t="shared" si="69"/>
        <v>0.25062034739454092</v>
      </c>
      <c r="C136" s="38">
        <v>7</v>
      </c>
      <c r="D136" s="39">
        <v>0</v>
      </c>
      <c r="E136" s="40">
        <v>27</v>
      </c>
      <c r="F136" s="29">
        <v>0</v>
      </c>
      <c r="G136" s="41">
        <f t="shared" si="70"/>
        <v>0.29310344827586204</v>
      </c>
      <c r="H136" s="40">
        <v>160</v>
      </c>
      <c r="I136" s="42">
        <v>0</v>
      </c>
      <c r="J136" s="40">
        <v>8</v>
      </c>
      <c r="K136" s="42">
        <v>0</v>
      </c>
      <c r="L136" s="37">
        <f t="shared" si="71"/>
        <v>0.24347826086956523</v>
      </c>
      <c r="M136" s="37">
        <f t="shared" si="72"/>
        <v>4.9625187406296817E-2</v>
      </c>
      <c r="N136" s="37">
        <f t="shared" si="36"/>
        <v>7.46513406673599E-3</v>
      </c>
      <c r="O136" s="46">
        <v>0.25808548146127691</v>
      </c>
      <c r="P136" s="44"/>
      <c r="Q136" s="44"/>
      <c r="R136" s="44"/>
      <c r="S136" s="44"/>
      <c r="T136" s="44"/>
      <c r="U136" s="44"/>
    </row>
    <row r="137" spans="1:21" ht="32">
      <c r="A137" s="36" t="s">
        <v>235</v>
      </c>
      <c r="B137" s="37">
        <f t="shared" si="69"/>
        <v>0.27419354838709675</v>
      </c>
      <c r="C137" s="38">
        <v>9</v>
      </c>
      <c r="D137" s="39">
        <v>0</v>
      </c>
      <c r="E137" s="40">
        <v>19</v>
      </c>
      <c r="F137" s="29">
        <v>0</v>
      </c>
      <c r="G137" s="41">
        <f t="shared" si="70"/>
        <v>0.2413793103448276</v>
      </c>
      <c r="H137" s="40">
        <v>182</v>
      </c>
      <c r="I137" s="42">
        <v>0</v>
      </c>
      <c r="J137" s="40">
        <v>11</v>
      </c>
      <c r="K137" s="42">
        <v>0</v>
      </c>
      <c r="L137" s="37">
        <f t="shared" si="71"/>
        <v>0.27971014492753621</v>
      </c>
      <c r="M137" s="37">
        <f t="shared" si="72"/>
        <v>-3.8330834582708612E-2</v>
      </c>
      <c r="N137" s="37">
        <f t="shared" si="36"/>
        <v>-3.2917822573007682E-2</v>
      </c>
      <c r="O137" s="45">
        <v>0.24127572581408907</v>
      </c>
      <c r="P137" s="44"/>
      <c r="Q137" s="44"/>
      <c r="R137" s="44"/>
      <c r="S137" s="44"/>
      <c r="T137" s="44"/>
      <c r="U137" s="44"/>
    </row>
    <row r="138" spans="1:21" ht="32">
      <c r="A138" s="36" t="s">
        <v>236</v>
      </c>
      <c r="B138" s="37">
        <f t="shared" si="69"/>
        <v>0.4143920595533499</v>
      </c>
      <c r="C138" s="51">
        <f t="shared" ref="C138" si="75">SUM(C139:C140)</f>
        <v>9</v>
      </c>
      <c r="D138" s="39">
        <v>0</v>
      </c>
      <c r="E138" s="49">
        <f>SUM(E139:E140)</f>
        <v>33</v>
      </c>
      <c r="F138" s="29">
        <v>0</v>
      </c>
      <c r="G138" s="41">
        <f t="shared" si="70"/>
        <v>0.36206896551724138</v>
      </c>
      <c r="H138" s="29">
        <f>SUM(H139:H140)</f>
        <v>281</v>
      </c>
      <c r="I138" s="29">
        <f t="shared" ref="I138:K138" si="76">SUM(I139:I140)</f>
        <v>0</v>
      </c>
      <c r="J138" s="29">
        <f t="shared" si="76"/>
        <v>11</v>
      </c>
      <c r="K138" s="42">
        <v>0</v>
      </c>
      <c r="L138" s="37">
        <f t="shared" si="71"/>
        <v>0.42318840579710143</v>
      </c>
      <c r="M138" s="37">
        <f t="shared" si="72"/>
        <v>-6.1119440279860049E-2</v>
      </c>
      <c r="N138" s="37">
        <f t="shared" ref="N138:N201" si="77">O138-B138</f>
        <v>2.7752786382770012E-2</v>
      </c>
      <c r="O138" s="45">
        <v>0.44214484593611991</v>
      </c>
      <c r="S138" s="44"/>
    </row>
    <row r="139" spans="1:21" ht="32">
      <c r="A139" s="36" t="s">
        <v>237</v>
      </c>
      <c r="B139" s="37">
        <f t="shared" si="69"/>
        <v>0.16501240694789082</v>
      </c>
      <c r="C139" s="38">
        <v>4</v>
      </c>
      <c r="D139" s="39">
        <v>0</v>
      </c>
      <c r="E139" s="40">
        <v>10</v>
      </c>
      <c r="F139" s="29">
        <v>0</v>
      </c>
      <c r="G139" s="41">
        <f t="shared" si="70"/>
        <v>0.1206896551724138</v>
      </c>
      <c r="H139" s="40">
        <v>117</v>
      </c>
      <c r="I139" s="42">
        <v>0</v>
      </c>
      <c r="J139" s="40">
        <v>2</v>
      </c>
      <c r="K139" s="42">
        <v>0</v>
      </c>
      <c r="L139" s="37">
        <f t="shared" si="71"/>
        <v>0.17246376811594202</v>
      </c>
      <c r="M139" s="37">
        <f t="shared" si="72"/>
        <v>-5.1774112943528225E-2</v>
      </c>
      <c r="N139" s="37">
        <f t="shared" si="77"/>
        <v>1.3434227561806678E-2</v>
      </c>
      <c r="O139" s="46">
        <v>0.1784466345096975</v>
      </c>
      <c r="P139" s="44"/>
      <c r="Q139" s="44"/>
      <c r="R139" s="44"/>
      <c r="S139" s="44"/>
      <c r="T139" s="44"/>
      <c r="U139" s="44"/>
    </row>
    <row r="140" spans="1:21" ht="32">
      <c r="A140" s="36" t="s">
        <v>238</v>
      </c>
      <c r="B140" s="37">
        <f t="shared" si="69"/>
        <v>0.24937965260545905</v>
      </c>
      <c r="C140" s="38">
        <v>5</v>
      </c>
      <c r="D140" s="39">
        <v>0</v>
      </c>
      <c r="E140" s="40">
        <v>23</v>
      </c>
      <c r="F140" s="29">
        <v>0</v>
      </c>
      <c r="G140" s="41">
        <f t="shared" si="70"/>
        <v>0.2413793103448276</v>
      </c>
      <c r="H140" s="40">
        <v>164</v>
      </c>
      <c r="I140" s="42">
        <v>0</v>
      </c>
      <c r="J140" s="40">
        <v>9</v>
      </c>
      <c r="K140" s="42">
        <v>0</v>
      </c>
      <c r="L140" s="37">
        <f t="shared" si="71"/>
        <v>0.25072463768115943</v>
      </c>
      <c r="M140" s="37">
        <f t="shared" si="72"/>
        <v>-9.3453273363318379E-3</v>
      </c>
      <c r="N140" s="37">
        <f t="shared" si="77"/>
        <v>1.4318558820964139E-2</v>
      </c>
      <c r="O140" s="45">
        <v>0.26369821142642319</v>
      </c>
      <c r="P140" s="44"/>
      <c r="Q140" s="44"/>
      <c r="R140" s="44"/>
      <c r="S140" s="44"/>
      <c r="T140" s="44"/>
      <c r="U140" s="44"/>
    </row>
    <row r="141" spans="1:21">
      <c r="A141" s="36" t="s">
        <v>239</v>
      </c>
      <c r="B141" s="37">
        <f t="shared" si="69"/>
        <v>5.5831265508684863E-2</v>
      </c>
      <c r="C141" s="38">
        <v>1</v>
      </c>
      <c r="D141" s="39">
        <v>0</v>
      </c>
      <c r="E141" s="40">
        <v>10</v>
      </c>
      <c r="F141" s="29">
        <v>0</v>
      </c>
      <c r="G141" s="41">
        <f t="shared" si="70"/>
        <v>9.4827586206896547E-2</v>
      </c>
      <c r="H141" s="40">
        <v>33</v>
      </c>
      <c r="I141" s="42">
        <v>0</v>
      </c>
      <c r="J141" s="40">
        <v>1</v>
      </c>
      <c r="K141" s="42">
        <v>0</v>
      </c>
      <c r="L141" s="37">
        <f t="shared" si="71"/>
        <v>4.9275362318840582E-2</v>
      </c>
      <c r="M141" s="37">
        <f t="shared" si="72"/>
        <v>4.5552223888055965E-2</v>
      </c>
      <c r="N141" s="37">
        <f t="shared" si="77"/>
        <v>2.6626812798275432E-3</v>
      </c>
      <c r="O141" s="46">
        <v>5.8493946788512406E-2</v>
      </c>
      <c r="P141" s="44"/>
      <c r="Q141" s="44"/>
      <c r="R141" s="44"/>
      <c r="S141" s="44"/>
      <c r="T141" s="44"/>
      <c r="U141" s="44"/>
    </row>
    <row r="142" spans="1:21" ht="32">
      <c r="A142" s="36" t="s">
        <v>240</v>
      </c>
      <c r="B142" s="37">
        <f t="shared" si="69"/>
        <v>0.63275434243176176</v>
      </c>
      <c r="C142" s="51">
        <f t="shared" ref="C142" si="78">SUM(C143:C144)</f>
        <v>19</v>
      </c>
      <c r="D142" s="39">
        <v>0</v>
      </c>
      <c r="E142" s="49">
        <f>SUM(E143:E144)</f>
        <v>56</v>
      </c>
      <c r="F142" s="29">
        <v>0</v>
      </c>
      <c r="G142" s="41">
        <f t="shared" si="70"/>
        <v>0.64655172413793105</v>
      </c>
      <c r="H142" s="29">
        <f>SUM(H143:H144)</f>
        <v>415</v>
      </c>
      <c r="I142" s="29">
        <f t="shared" ref="I142:K142" si="79">SUM(I143:I144)</f>
        <v>0</v>
      </c>
      <c r="J142" s="29">
        <f t="shared" si="79"/>
        <v>20</v>
      </c>
      <c r="K142" s="42">
        <v>0</v>
      </c>
      <c r="L142" s="37">
        <f t="shared" si="71"/>
        <v>0.63043478260869568</v>
      </c>
      <c r="M142" s="37">
        <f t="shared" si="72"/>
        <v>1.6116941529235373E-2</v>
      </c>
      <c r="N142" s="37">
        <f t="shared" si="77"/>
        <v>-5.5430231779026284E-2</v>
      </c>
      <c r="O142" s="45">
        <v>0.57732411065273548</v>
      </c>
      <c r="S142" s="44"/>
    </row>
    <row r="143" spans="1:21" ht="32">
      <c r="A143" s="36" t="s">
        <v>241</v>
      </c>
      <c r="B143" s="37">
        <f t="shared" si="69"/>
        <v>0.40322580645161288</v>
      </c>
      <c r="C143" s="38">
        <v>13</v>
      </c>
      <c r="D143" s="39">
        <v>0</v>
      </c>
      <c r="E143" s="40">
        <v>43</v>
      </c>
      <c r="F143" s="29">
        <v>0</v>
      </c>
      <c r="G143" s="41">
        <f t="shared" si="70"/>
        <v>0.48275862068965519</v>
      </c>
      <c r="H143" s="40">
        <v>254</v>
      </c>
      <c r="I143" s="42">
        <v>0</v>
      </c>
      <c r="J143" s="40">
        <v>15</v>
      </c>
      <c r="K143" s="42">
        <v>0</v>
      </c>
      <c r="L143" s="37">
        <f t="shared" si="71"/>
        <v>0.3898550724637681</v>
      </c>
      <c r="M143" s="37">
        <f t="shared" si="72"/>
        <v>9.2903548225887089E-2</v>
      </c>
      <c r="N143" s="37">
        <f t="shared" si="77"/>
        <v>-6.6194549143021197E-2</v>
      </c>
      <c r="O143" s="45">
        <v>0.33703125730859168</v>
      </c>
      <c r="P143" s="44"/>
      <c r="Q143" s="44"/>
      <c r="R143" s="44"/>
      <c r="S143" s="44"/>
      <c r="T143" s="44"/>
      <c r="U143" s="44"/>
    </row>
    <row r="144" spans="1:21" ht="32">
      <c r="A144" s="36" t="s">
        <v>242</v>
      </c>
      <c r="B144" s="37">
        <f t="shared" si="69"/>
        <v>0.22952853598014888</v>
      </c>
      <c r="C144" s="38">
        <v>6</v>
      </c>
      <c r="D144" s="39">
        <v>0</v>
      </c>
      <c r="E144" s="40">
        <v>13</v>
      </c>
      <c r="F144" s="29">
        <v>0</v>
      </c>
      <c r="G144" s="41">
        <f t="shared" si="70"/>
        <v>0.16379310344827586</v>
      </c>
      <c r="H144" s="40">
        <v>161</v>
      </c>
      <c r="I144" s="42">
        <v>0</v>
      </c>
      <c r="J144" s="40">
        <v>5</v>
      </c>
      <c r="K144" s="42">
        <v>0</v>
      </c>
      <c r="L144" s="37">
        <f t="shared" si="71"/>
        <v>0.24057971014492754</v>
      </c>
      <c r="M144" s="37">
        <f t="shared" si="72"/>
        <v>-7.6786606696651688E-2</v>
      </c>
      <c r="N144" s="37">
        <f t="shared" si="77"/>
        <v>1.0764317363994996E-2</v>
      </c>
      <c r="O144" s="46">
        <v>0.24029285334414388</v>
      </c>
      <c r="P144" s="44"/>
      <c r="Q144" s="44"/>
      <c r="R144" s="44"/>
      <c r="S144" s="44"/>
      <c r="T144" s="44"/>
      <c r="U144" s="44"/>
    </row>
    <row r="145" spans="1:22" ht="32">
      <c r="A145" s="36" t="s">
        <v>243</v>
      </c>
      <c r="B145" s="37">
        <f t="shared" si="69"/>
        <v>0.29156327543424315</v>
      </c>
      <c r="C145" s="51">
        <f t="shared" ref="C145" si="80">SUM(C146:C147)</f>
        <v>6</v>
      </c>
      <c r="D145" s="39">
        <v>0</v>
      </c>
      <c r="E145" s="49">
        <f>SUM(E146:E147)</f>
        <v>23</v>
      </c>
      <c r="F145" s="29">
        <v>0</v>
      </c>
      <c r="G145" s="41">
        <f t="shared" si="70"/>
        <v>0.25</v>
      </c>
      <c r="H145" s="29">
        <f>SUM(H146:H147)</f>
        <v>197</v>
      </c>
      <c r="I145" s="29">
        <f t="shared" ref="I145:K145" si="81">SUM(I146:I147)</f>
        <v>0</v>
      </c>
      <c r="J145" s="29">
        <f t="shared" si="81"/>
        <v>9</v>
      </c>
      <c r="K145" s="42">
        <v>0</v>
      </c>
      <c r="L145" s="37">
        <f t="shared" si="71"/>
        <v>0.29855072463768118</v>
      </c>
      <c r="M145" s="37">
        <f t="shared" si="72"/>
        <v>-4.8550724637681175E-2</v>
      </c>
      <c r="N145" s="37">
        <f t="shared" si="77"/>
        <v>5.0419718028032412E-2</v>
      </c>
      <c r="O145" s="46">
        <v>0.34198299346227556</v>
      </c>
      <c r="S145" s="44"/>
    </row>
    <row r="146" spans="1:22" ht="32">
      <c r="A146" s="36" t="s">
        <v>244</v>
      </c>
      <c r="B146" s="37">
        <f t="shared" si="69"/>
        <v>0.15508684863523572</v>
      </c>
      <c r="C146" s="38">
        <v>5</v>
      </c>
      <c r="D146" s="39">
        <v>0</v>
      </c>
      <c r="E146" s="40">
        <v>12</v>
      </c>
      <c r="F146" s="29">
        <v>0</v>
      </c>
      <c r="G146" s="41">
        <f t="shared" si="70"/>
        <v>0.14655172413793102</v>
      </c>
      <c r="H146" s="40">
        <v>104</v>
      </c>
      <c r="I146" s="42">
        <v>0</v>
      </c>
      <c r="J146" s="40">
        <v>4</v>
      </c>
      <c r="K146" s="42">
        <v>0</v>
      </c>
      <c r="L146" s="37">
        <f t="shared" si="71"/>
        <v>0.15652173913043479</v>
      </c>
      <c r="M146" s="37">
        <f t="shared" si="72"/>
        <v>-9.9700149925037729E-3</v>
      </c>
      <c r="N146" s="37">
        <f t="shared" si="77"/>
        <v>2.7062703441663671E-2</v>
      </c>
      <c r="O146" s="45">
        <v>0.1821495520768994</v>
      </c>
      <c r="P146" s="44"/>
      <c r="Q146" s="44"/>
      <c r="R146" s="44"/>
      <c r="S146" s="44"/>
      <c r="T146" s="44"/>
      <c r="U146" s="44"/>
    </row>
    <row r="147" spans="1:22" ht="32">
      <c r="A147" s="36" t="s">
        <v>245</v>
      </c>
      <c r="B147" s="37">
        <f t="shared" si="69"/>
        <v>0.13647642679900746</v>
      </c>
      <c r="C147" s="38">
        <v>1</v>
      </c>
      <c r="D147" s="39">
        <v>0</v>
      </c>
      <c r="E147" s="40">
        <v>11</v>
      </c>
      <c r="F147" s="29">
        <v>0</v>
      </c>
      <c r="G147" s="41">
        <f t="shared" si="70"/>
        <v>0.10344827586206896</v>
      </c>
      <c r="H147" s="40">
        <v>93</v>
      </c>
      <c r="I147" s="42">
        <v>0</v>
      </c>
      <c r="J147" s="40">
        <v>5</v>
      </c>
      <c r="K147" s="42">
        <v>0</v>
      </c>
      <c r="L147" s="37">
        <f t="shared" si="71"/>
        <v>0.14202898550724638</v>
      </c>
      <c r="M147" s="37">
        <f t="shared" si="72"/>
        <v>-3.8580709645177416E-2</v>
      </c>
      <c r="N147" s="37">
        <f t="shared" si="77"/>
        <v>2.3357014586369157E-2</v>
      </c>
      <c r="O147" s="46">
        <v>0.15983344138537661</v>
      </c>
      <c r="P147" s="44"/>
      <c r="Q147" s="44"/>
      <c r="R147" s="44"/>
      <c r="S147" s="44"/>
      <c r="T147" s="44"/>
      <c r="U147" s="44"/>
      <c r="V147" s="47"/>
    </row>
    <row r="148" spans="1:22">
      <c r="A148" s="36" t="s">
        <v>246</v>
      </c>
      <c r="B148" s="37">
        <f t="shared" si="69"/>
        <v>6.3275434243176179E-2</v>
      </c>
      <c r="C148" s="38">
        <v>0</v>
      </c>
      <c r="D148" s="39">
        <v>0</v>
      </c>
      <c r="E148" s="40">
        <v>9</v>
      </c>
      <c r="F148" s="29">
        <v>0</v>
      </c>
      <c r="G148" s="41">
        <f t="shared" si="70"/>
        <v>7.7586206896551727E-2</v>
      </c>
      <c r="H148" s="40">
        <v>42</v>
      </c>
      <c r="I148" s="42">
        <v>0</v>
      </c>
      <c r="J148" s="40">
        <v>0</v>
      </c>
      <c r="K148" s="42">
        <v>0</v>
      </c>
      <c r="L148" s="37">
        <f t="shared" si="71"/>
        <v>6.0869565217391307E-2</v>
      </c>
      <c r="M148" s="37">
        <f t="shared" si="72"/>
        <v>1.671664167916042E-2</v>
      </c>
      <c r="N148" s="37">
        <f t="shared" si="77"/>
        <v>1.7417461641811377E-2</v>
      </c>
      <c r="O148" s="45">
        <v>8.0692895884987556E-2</v>
      </c>
      <c r="P148" s="44"/>
      <c r="Q148" s="44"/>
      <c r="R148" s="44"/>
      <c r="S148" s="44"/>
      <c r="T148" s="44"/>
      <c r="U148" s="44"/>
    </row>
    <row r="149" spans="1:22" ht="32">
      <c r="A149" s="36" t="s">
        <v>247</v>
      </c>
      <c r="B149" s="37">
        <f t="shared" si="69"/>
        <v>0.30272952853598017</v>
      </c>
      <c r="C149" s="38">
        <v>12</v>
      </c>
      <c r="D149" s="39">
        <v>0</v>
      </c>
      <c r="E149" s="40">
        <v>40</v>
      </c>
      <c r="F149" s="29">
        <v>0</v>
      </c>
      <c r="G149" s="41">
        <f t="shared" si="70"/>
        <v>0.44827586206896552</v>
      </c>
      <c r="H149" s="40">
        <v>184</v>
      </c>
      <c r="I149" s="42">
        <v>0</v>
      </c>
      <c r="J149" s="40">
        <v>8</v>
      </c>
      <c r="K149" s="42">
        <v>0</v>
      </c>
      <c r="L149" s="37">
        <f t="shared" si="71"/>
        <v>0.27826086956521739</v>
      </c>
      <c r="M149" s="37">
        <f t="shared" si="72"/>
        <v>0.17001499250374813</v>
      </c>
      <c r="N149" s="37">
        <f t="shared" si="77"/>
        <v>-0.2007388557448383</v>
      </c>
      <c r="O149" s="45">
        <v>0.10199067279114189</v>
      </c>
      <c r="P149" s="44"/>
      <c r="Q149" s="44"/>
      <c r="R149" s="44"/>
      <c r="S149" s="44"/>
      <c r="T149" s="44"/>
      <c r="U149" s="44"/>
    </row>
    <row r="150" spans="1:22" ht="32">
      <c r="A150" s="36" t="s">
        <v>248</v>
      </c>
      <c r="B150" s="37">
        <f t="shared" si="69"/>
        <v>0.33870967741935482</v>
      </c>
      <c r="C150" s="38">
        <v>6</v>
      </c>
      <c r="D150" s="39">
        <v>0</v>
      </c>
      <c r="E150" s="40">
        <v>27</v>
      </c>
      <c r="F150" s="29">
        <v>0</v>
      </c>
      <c r="G150" s="41">
        <f t="shared" si="70"/>
        <v>0.28448275862068967</v>
      </c>
      <c r="H150" s="40">
        <v>227</v>
      </c>
      <c r="I150" s="42">
        <v>0</v>
      </c>
      <c r="J150" s="40">
        <v>13</v>
      </c>
      <c r="K150" s="42">
        <v>0</v>
      </c>
      <c r="L150" s="37">
        <f t="shared" si="71"/>
        <v>0.34782608695652173</v>
      </c>
      <c r="M150" s="37">
        <f t="shared" si="72"/>
        <v>-6.3343328335832061E-2</v>
      </c>
      <c r="N150" s="37">
        <f t="shared" si="77"/>
        <v>-0.184303257008085</v>
      </c>
      <c r="O150" s="46">
        <v>0.15440642041126981</v>
      </c>
      <c r="P150" s="44"/>
      <c r="Q150" s="44"/>
      <c r="R150" s="44"/>
      <c r="S150" s="44"/>
      <c r="T150" s="44"/>
      <c r="U150" s="44"/>
    </row>
    <row r="151" spans="1:22" ht="32">
      <c r="A151" s="36" t="s">
        <v>249</v>
      </c>
      <c r="B151" s="37">
        <f t="shared" si="69"/>
        <v>0.37344913151364767</v>
      </c>
      <c r="C151" s="38">
        <v>11</v>
      </c>
      <c r="D151" s="39">
        <v>0</v>
      </c>
      <c r="E151" s="40">
        <v>40</v>
      </c>
      <c r="F151" s="29">
        <v>0</v>
      </c>
      <c r="G151" s="41">
        <f t="shared" si="70"/>
        <v>0.43965517241379309</v>
      </c>
      <c r="H151" s="40">
        <v>242</v>
      </c>
      <c r="I151" s="42">
        <v>0</v>
      </c>
      <c r="J151" s="40">
        <v>8</v>
      </c>
      <c r="K151" s="42">
        <v>0</v>
      </c>
      <c r="L151" s="37">
        <f t="shared" si="71"/>
        <v>0.36231884057971014</v>
      </c>
      <c r="M151" s="37">
        <f t="shared" si="72"/>
        <v>7.733633183408295E-2</v>
      </c>
      <c r="N151" s="37">
        <f t="shared" si="77"/>
        <v>-0.21292683833016854</v>
      </c>
      <c r="O151" s="45">
        <v>0.16052229318347913</v>
      </c>
      <c r="P151" s="44"/>
      <c r="Q151" s="44"/>
      <c r="R151" s="44"/>
      <c r="S151" s="44"/>
      <c r="T151" s="44"/>
      <c r="U151" s="44"/>
    </row>
    <row r="152" spans="1:22" ht="32">
      <c r="A152" s="36" t="s">
        <v>250</v>
      </c>
      <c r="B152" s="37">
        <f t="shared" si="69"/>
        <v>0.34987593052109184</v>
      </c>
      <c r="C152" s="38">
        <v>9</v>
      </c>
      <c r="D152" s="39">
        <v>0</v>
      </c>
      <c r="E152" s="40">
        <v>30</v>
      </c>
      <c r="F152" s="29">
        <v>0</v>
      </c>
      <c r="G152" s="41">
        <f t="shared" si="70"/>
        <v>0.33620689655172414</v>
      </c>
      <c r="H152" s="40">
        <v>233</v>
      </c>
      <c r="I152" s="42">
        <v>0</v>
      </c>
      <c r="J152" s="40">
        <v>10</v>
      </c>
      <c r="K152" s="42">
        <v>0</v>
      </c>
      <c r="L152" s="37">
        <f t="shared" si="71"/>
        <v>0.35217391304347828</v>
      </c>
      <c r="M152" s="37">
        <f t="shared" si="72"/>
        <v>-1.5967016491754138E-2</v>
      </c>
      <c r="N152" s="37">
        <f t="shared" si="77"/>
        <v>-5.6529314224846527E-2</v>
      </c>
      <c r="O152" s="46">
        <v>0.29334661629624531</v>
      </c>
      <c r="P152" s="44"/>
      <c r="Q152" s="44"/>
      <c r="R152" s="44"/>
      <c r="S152" s="44"/>
      <c r="T152" s="44"/>
      <c r="U152" s="44"/>
    </row>
    <row r="153" spans="1:22" ht="32">
      <c r="A153" s="36" t="s">
        <v>251</v>
      </c>
      <c r="B153" s="37">
        <f t="shared" si="69"/>
        <v>0.37468982630272951</v>
      </c>
      <c r="C153" s="38">
        <v>10</v>
      </c>
      <c r="D153" s="39">
        <v>0</v>
      </c>
      <c r="E153" s="40">
        <v>42</v>
      </c>
      <c r="F153" s="29">
        <v>0</v>
      </c>
      <c r="G153" s="41">
        <f t="shared" si="70"/>
        <v>0.44827586206896552</v>
      </c>
      <c r="H153" s="40">
        <v>238</v>
      </c>
      <c r="I153" s="42">
        <v>0</v>
      </c>
      <c r="J153" s="40">
        <v>12</v>
      </c>
      <c r="K153" s="42">
        <v>0</v>
      </c>
      <c r="L153" s="37">
        <f t="shared" si="71"/>
        <v>0.36231884057971014</v>
      </c>
      <c r="M153" s="37">
        <f t="shared" si="72"/>
        <v>8.5957021489255381E-2</v>
      </c>
      <c r="N153" s="37">
        <f t="shared" si="77"/>
        <v>-0.1703051424240494</v>
      </c>
      <c r="O153" s="46">
        <v>0.20438468387868011</v>
      </c>
      <c r="P153" s="44"/>
      <c r="Q153" s="44"/>
      <c r="R153" s="44"/>
      <c r="S153" s="44"/>
      <c r="T153" s="44"/>
      <c r="U153" s="44"/>
    </row>
    <row r="154" spans="1:22" ht="32">
      <c r="A154" s="36" t="s">
        <v>252</v>
      </c>
      <c r="B154" s="37">
        <f t="shared" si="69"/>
        <v>0.87096774193548387</v>
      </c>
      <c r="C154" s="38">
        <v>24</v>
      </c>
      <c r="D154" s="39">
        <v>0</v>
      </c>
      <c r="E154" s="40">
        <v>73</v>
      </c>
      <c r="F154" s="29">
        <v>0</v>
      </c>
      <c r="G154" s="41">
        <f t="shared" si="70"/>
        <v>0.83620689655172409</v>
      </c>
      <c r="H154" s="40">
        <v>582</v>
      </c>
      <c r="I154" s="42">
        <v>0</v>
      </c>
      <c r="J154" s="40">
        <v>23</v>
      </c>
      <c r="K154" s="42">
        <v>0</v>
      </c>
      <c r="L154" s="37">
        <f t="shared" si="71"/>
        <v>0.87681159420289856</v>
      </c>
      <c r="M154" s="37">
        <f t="shared" si="72"/>
        <v>-4.0604697651174471E-2</v>
      </c>
      <c r="N154" s="37">
        <f t="shared" si="77"/>
        <v>-0.21977177056230146</v>
      </c>
      <c r="O154" s="46">
        <v>0.65119597137318241</v>
      </c>
      <c r="P154" s="44"/>
      <c r="Q154" s="44"/>
      <c r="R154" s="44"/>
      <c r="S154" s="44"/>
      <c r="T154" s="44"/>
      <c r="U154" s="44"/>
    </row>
    <row r="155" spans="1:22" ht="32">
      <c r="A155" s="36" t="s">
        <v>253</v>
      </c>
      <c r="B155" s="37">
        <f t="shared" si="69"/>
        <v>0.57444168734491319</v>
      </c>
      <c r="C155" s="38">
        <v>9</v>
      </c>
      <c r="D155" s="39">
        <v>0</v>
      </c>
      <c r="E155" s="40">
        <v>53</v>
      </c>
      <c r="F155" s="29">
        <v>0</v>
      </c>
      <c r="G155" s="41">
        <f t="shared" si="70"/>
        <v>0.53448275862068961</v>
      </c>
      <c r="H155" s="40">
        <v>383</v>
      </c>
      <c r="I155" s="42">
        <v>0</v>
      </c>
      <c r="J155" s="40">
        <v>18</v>
      </c>
      <c r="K155" s="42">
        <v>0</v>
      </c>
      <c r="L155" s="37">
        <f t="shared" si="71"/>
        <v>0.58115942028985512</v>
      </c>
      <c r="M155" s="37">
        <f t="shared" si="72"/>
        <v>-4.6676661669165509E-2</v>
      </c>
      <c r="N155" s="37">
        <f t="shared" si="77"/>
        <v>-0.21171321725476866</v>
      </c>
      <c r="O155" s="45">
        <v>0.36272847009014453</v>
      </c>
      <c r="P155" s="44"/>
      <c r="Q155" s="44"/>
      <c r="R155" s="44"/>
      <c r="S155" s="44"/>
      <c r="T155" s="44"/>
      <c r="U155" s="44"/>
    </row>
    <row r="156" spans="1:22" ht="32">
      <c r="A156" s="36" t="s">
        <v>254</v>
      </c>
      <c r="B156" s="37">
        <f t="shared" si="69"/>
        <v>0.50496277915632759</v>
      </c>
      <c r="C156" s="38">
        <v>10</v>
      </c>
      <c r="D156" s="39">
        <v>0</v>
      </c>
      <c r="E156" s="40">
        <v>50</v>
      </c>
      <c r="F156" s="29">
        <v>0</v>
      </c>
      <c r="G156" s="41">
        <f t="shared" si="70"/>
        <v>0.51724137931034486</v>
      </c>
      <c r="H156" s="40">
        <v>330</v>
      </c>
      <c r="I156" s="42">
        <v>0</v>
      </c>
      <c r="J156" s="40">
        <v>17</v>
      </c>
      <c r="K156" s="42">
        <v>0</v>
      </c>
      <c r="L156" s="37">
        <f t="shared" si="71"/>
        <v>0.50289855072463763</v>
      </c>
      <c r="M156" s="37">
        <f t="shared" si="72"/>
        <v>1.4342828585707235E-2</v>
      </c>
      <c r="N156" s="37">
        <f t="shared" si="77"/>
        <v>-0.26291111755779945</v>
      </c>
      <c r="O156" s="45">
        <v>0.24205166159852815</v>
      </c>
      <c r="P156" s="44"/>
      <c r="Q156" s="44"/>
      <c r="R156" s="44"/>
      <c r="S156" s="44"/>
      <c r="T156" s="44"/>
      <c r="U156" s="44"/>
    </row>
    <row r="157" spans="1:22" ht="32">
      <c r="A157" s="36" t="s">
        <v>255</v>
      </c>
      <c r="B157" s="37">
        <f t="shared" si="69"/>
        <v>3.1017369727047148E-2</v>
      </c>
      <c r="C157" s="38">
        <v>0</v>
      </c>
      <c r="D157" s="39">
        <v>0</v>
      </c>
      <c r="E157" s="40">
        <v>5</v>
      </c>
      <c r="F157" s="29">
        <v>0</v>
      </c>
      <c r="G157" s="41">
        <f t="shared" si="70"/>
        <v>4.3103448275862072E-2</v>
      </c>
      <c r="H157" s="40">
        <v>18</v>
      </c>
      <c r="I157" s="42">
        <v>0</v>
      </c>
      <c r="J157" s="40">
        <v>2</v>
      </c>
      <c r="K157" s="42">
        <v>0</v>
      </c>
      <c r="L157" s="37">
        <f t="shared" si="71"/>
        <v>2.8985507246376812E-2</v>
      </c>
      <c r="M157" s="37">
        <f t="shared" si="72"/>
        <v>1.411794102948526E-2</v>
      </c>
      <c r="N157" s="37">
        <f t="shared" si="77"/>
        <v>0.1466242734324133</v>
      </c>
      <c r="O157" s="45">
        <v>0.17764164315946046</v>
      </c>
      <c r="P157" s="44"/>
      <c r="Q157" s="44"/>
      <c r="R157" s="44"/>
      <c r="S157" s="44"/>
      <c r="T157" s="44"/>
      <c r="U157" s="44"/>
    </row>
    <row r="158" spans="1:22" ht="32">
      <c r="A158" s="36" t="s">
        <v>256</v>
      </c>
      <c r="B158" s="37">
        <f t="shared" si="69"/>
        <v>2.9776674937965261E-2</v>
      </c>
      <c r="C158" s="51">
        <f t="shared" ref="C158" si="82">SUM(C159:C160)</f>
        <v>0</v>
      </c>
      <c r="D158" s="39">
        <v>0</v>
      </c>
      <c r="E158" s="49">
        <f>SUM(E159:E160)</f>
        <v>1</v>
      </c>
      <c r="F158" s="29">
        <v>0</v>
      </c>
      <c r="G158" s="41">
        <f t="shared" si="70"/>
        <v>8.6206896551724137E-3</v>
      </c>
      <c r="H158" s="29">
        <f>SUM(H159:H160)</f>
        <v>22</v>
      </c>
      <c r="I158" s="29">
        <f t="shared" ref="I158:J158" si="83">SUM(I159:I160)</f>
        <v>0</v>
      </c>
      <c r="J158" s="29">
        <f t="shared" si="83"/>
        <v>1</v>
      </c>
      <c r="K158" s="42">
        <v>0</v>
      </c>
      <c r="L158" s="37">
        <f t="shared" si="71"/>
        <v>3.3333333333333333E-2</v>
      </c>
      <c r="M158" s="37">
        <f t="shared" si="72"/>
        <v>-2.4712643678160919E-2</v>
      </c>
      <c r="N158" s="37">
        <f t="shared" si="77"/>
        <v>0.28452810777719523</v>
      </c>
      <c r="O158" s="45">
        <v>0.31430478271516049</v>
      </c>
      <c r="S158" s="44"/>
    </row>
    <row r="159" spans="1:22" ht="32">
      <c r="A159" s="36" t="s">
        <v>257</v>
      </c>
      <c r="B159" s="37">
        <f t="shared" si="69"/>
        <v>8.6848635235732014E-3</v>
      </c>
      <c r="C159" s="38">
        <v>0</v>
      </c>
      <c r="D159" s="39">
        <v>0</v>
      </c>
      <c r="E159" s="40">
        <v>1</v>
      </c>
      <c r="F159" s="29">
        <v>0</v>
      </c>
      <c r="G159" s="41">
        <f t="shared" si="70"/>
        <v>8.6206896551724137E-3</v>
      </c>
      <c r="H159" s="40">
        <v>6</v>
      </c>
      <c r="I159" s="42">
        <v>0</v>
      </c>
      <c r="J159" s="40">
        <v>0</v>
      </c>
      <c r="K159" s="42">
        <v>0</v>
      </c>
      <c r="L159" s="37">
        <f t="shared" si="71"/>
        <v>8.6956521739130436E-3</v>
      </c>
      <c r="M159" s="37">
        <f t="shared" si="72"/>
        <v>-7.496251874062991E-5</v>
      </c>
      <c r="N159" s="37">
        <f t="shared" si="77"/>
        <v>0.11437586670335134</v>
      </c>
      <c r="O159" s="45">
        <v>0.12306073022692454</v>
      </c>
      <c r="P159" s="44"/>
      <c r="Q159" s="44"/>
      <c r="R159" s="44"/>
      <c r="S159" s="44"/>
      <c r="T159" s="44"/>
      <c r="U159" s="44"/>
    </row>
    <row r="160" spans="1:22" ht="32">
      <c r="A160" s="36" t="s">
        <v>258</v>
      </c>
      <c r="B160" s="37">
        <f t="shared" si="69"/>
        <v>2.1091811414392061E-2</v>
      </c>
      <c r="C160" s="38">
        <v>0</v>
      </c>
      <c r="D160" s="39">
        <v>0</v>
      </c>
      <c r="E160" s="40">
        <v>0</v>
      </c>
      <c r="F160" s="29">
        <v>0</v>
      </c>
      <c r="G160" s="41">
        <f t="shared" si="70"/>
        <v>0</v>
      </c>
      <c r="H160" s="40">
        <v>16</v>
      </c>
      <c r="I160" s="42">
        <v>0</v>
      </c>
      <c r="J160" s="40">
        <v>1</v>
      </c>
      <c r="K160" s="42">
        <v>0</v>
      </c>
      <c r="L160" s="37">
        <f t="shared" si="71"/>
        <v>2.4637681159420291E-2</v>
      </c>
      <c r="M160" s="37">
        <f t="shared" si="72"/>
        <v>-2.4637681159420291E-2</v>
      </c>
      <c r="N160" s="37">
        <f t="shared" si="77"/>
        <v>0.17015224107384361</v>
      </c>
      <c r="O160" s="46">
        <v>0.19124405248823567</v>
      </c>
      <c r="P160" s="44"/>
      <c r="Q160" s="44"/>
      <c r="R160" s="44"/>
      <c r="S160" s="44"/>
      <c r="T160" s="44"/>
      <c r="U160" s="44"/>
    </row>
    <row r="161" spans="1:21" ht="32">
      <c r="A161" s="36" t="s">
        <v>259</v>
      </c>
      <c r="B161" s="37">
        <f t="shared" si="69"/>
        <v>0.91811414392059554</v>
      </c>
      <c r="C161" s="51">
        <f t="shared" ref="C161" si="84">SUM(C162:C163)</f>
        <v>26</v>
      </c>
      <c r="D161" s="39">
        <v>0</v>
      </c>
      <c r="E161" s="49">
        <f>SUM(E162:E163)</f>
        <v>82</v>
      </c>
      <c r="F161" s="29">
        <v>0</v>
      </c>
      <c r="G161" s="41">
        <f t="shared" si="70"/>
        <v>0.93103448275862066</v>
      </c>
      <c r="H161" s="29">
        <f>SUM(H162:H163)</f>
        <v>605</v>
      </c>
      <c r="I161" s="29">
        <f t="shared" ref="I161:J161" si="85">SUM(I162:I163)</f>
        <v>0</v>
      </c>
      <c r="J161" s="29">
        <f t="shared" si="85"/>
        <v>27</v>
      </c>
      <c r="K161" s="42">
        <v>0</v>
      </c>
      <c r="L161" s="37">
        <f t="shared" si="71"/>
        <v>0.91594202898550725</v>
      </c>
      <c r="M161" s="37">
        <f t="shared" si="72"/>
        <v>1.5092453773113412E-2</v>
      </c>
      <c r="N161" s="37">
        <f t="shared" si="77"/>
        <v>-0.30705106482712563</v>
      </c>
      <c r="O161" s="46">
        <v>0.61106307909346991</v>
      </c>
      <c r="S161" s="44"/>
    </row>
    <row r="162" spans="1:21" ht="32">
      <c r="A162" s="36" t="s">
        <v>260</v>
      </c>
      <c r="B162" s="37">
        <f t="shared" si="69"/>
        <v>4.9627791563275438E-2</v>
      </c>
      <c r="C162" s="38">
        <v>5</v>
      </c>
      <c r="D162" s="39">
        <v>0</v>
      </c>
      <c r="E162" s="40">
        <v>7</v>
      </c>
      <c r="F162" s="29">
        <v>0</v>
      </c>
      <c r="G162" s="41">
        <f t="shared" si="70"/>
        <v>0.10344827586206896</v>
      </c>
      <c r="H162" s="40">
        <v>24</v>
      </c>
      <c r="I162" s="42">
        <v>0</v>
      </c>
      <c r="J162" s="40">
        <v>4</v>
      </c>
      <c r="K162" s="42">
        <v>0</v>
      </c>
      <c r="L162" s="37">
        <f t="shared" si="71"/>
        <v>4.0579710144927533E-2</v>
      </c>
      <c r="M162" s="37">
        <f t="shared" si="72"/>
        <v>6.2868565717141431E-2</v>
      </c>
      <c r="N162" s="37">
        <f t="shared" si="77"/>
        <v>0.13779355817321509</v>
      </c>
      <c r="O162" s="45">
        <v>0.18742134973649052</v>
      </c>
      <c r="P162" s="44"/>
      <c r="Q162" s="44"/>
      <c r="R162" s="44"/>
      <c r="S162" s="44"/>
      <c r="T162" s="44"/>
      <c r="U162" s="44"/>
    </row>
    <row r="163" spans="1:21" ht="32">
      <c r="A163" s="36" t="s">
        <v>261</v>
      </c>
      <c r="B163" s="37">
        <f t="shared" si="69"/>
        <v>0.86848635235732008</v>
      </c>
      <c r="C163" s="38">
        <v>21</v>
      </c>
      <c r="D163" s="39">
        <v>0</v>
      </c>
      <c r="E163" s="40">
        <v>75</v>
      </c>
      <c r="F163" s="29">
        <v>0</v>
      </c>
      <c r="G163" s="41">
        <f t="shared" si="70"/>
        <v>0.82758620689655171</v>
      </c>
      <c r="H163" s="40">
        <v>581</v>
      </c>
      <c r="I163" s="42">
        <v>0</v>
      </c>
      <c r="J163" s="40">
        <v>23</v>
      </c>
      <c r="K163" s="42">
        <v>0</v>
      </c>
      <c r="L163" s="37">
        <f t="shared" si="71"/>
        <v>0.87536231884057969</v>
      </c>
      <c r="M163" s="37">
        <f t="shared" si="72"/>
        <v>-4.7776111944027977E-2</v>
      </c>
      <c r="N163" s="37">
        <f t="shared" si="77"/>
        <v>-0.44484462300034044</v>
      </c>
      <c r="O163" s="46">
        <v>0.42364172935697963</v>
      </c>
      <c r="P163" s="44"/>
      <c r="Q163" s="44"/>
      <c r="R163" s="44"/>
      <c r="S163" s="44"/>
      <c r="T163" s="44"/>
      <c r="U163" s="44"/>
    </row>
    <row r="164" spans="1:21">
      <c r="A164" s="36" t="s">
        <v>262</v>
      </c>
      <c r="B164" s="37">
        <f t="shared" si="69"/>
        <v>4.3424317617866005E-2</v>
      </c>
      <c r="C164" s="38">
        <v>0</v>
      </c>
      <c r="D164" s="39">
        <v>0</v>
      </c>
      <c r="E164" s="40">
        <v>5</v>
      </c>
      <c r="F164" s="29">
        <v>0</v>
      </c>
      <c r="G164" s="41">
        <f t="shared" si="70"/>
        <v>4.3103448275862072E-2</v>
      </c>
      <c r="H164" s="40">
        <v>27</v>
      </c>
      <c r="I164" s="42">
        <v>0</v>
      </c>
      <c r="J164" s="40">
        <v>3</v>
      </c>
      <c r="K164" s="42">
        <v>0</v>
      </c>
      <c r="L164" s="37">
        <f t="shared" si="71"/>
        <v>4.3478260869565216E-2</v>
      </c>
      <c r="M164" s="37">
        <f t="shared" si="72"/>
        <v>-3.7481259370314435E-4</v>
      </c>
      <c r="N164" s="37">
        <f t="shared" si="77"/>
        <v>3.1207820573502416E-2</v>
      </c>
      <c r="O164" s="45">
        <v>7.4632138191368422E-2</v>
      </c>
      <c r="P164" s="44"/>
      <c r="Q164" s="44"/>
      <c r="R164" s="44"/>
      <c r="S164" s="44"/>
      <c r="T164" s="44"/>
      <c r="U164" s="44"/>
    </row>
    <row r="165" spans="1:21" ht="32">
      <c r="A165" s="36" t="s">
        <v>263</v>
      </c>
      <c r="B165" s="37">
        <f t="shared" si="69"/>
        <v>0.13895781637717122</v>
      </c>
      <c r="C165" s="51">
        <f t="shared" ref="C165" si="86">SUM(C166:C167)</f>
        <v>2</v>
      </c>
      <c r="D165" s="39">
        <v>0</v>
      </c>
      <c r="E165" s="49">
        <f>SUM(E166:E167)</f>
        <v>11</v>
      </c>
      <c r="F165" s="29">
        <v>0</v>
      </c>
      <c r="G165" s="41">
        <f t="shared" si="70"/>
        <v>0.11206896551724138</v>
      </c>
      <c r="H165" s="29">
        <f>SUM(H166:H167)</f>
        <v>94</v>
      </c>
      <c r="I165" s="29">
        <f t="shared" ref="I165:J165" si="87">SUM(I166:I167)</f>
        <v>0</v>
      </c>
      <c r="J165" s="29">
        <f t="shared" si="87"/>
        <v>5</v>
      </c>
      <c r="K165" s="42">
        <v>0</v>
      </c>
      <c r="L165" s="37">
        <f t="shared" si="71"/>
        <v>0.14347826086956522</v>
      </c>
      <c r="M165" s="37">
        <f t="shared" si="72"/>
        <v>-3.1409295352323841E-2</v>
      </c>
      <c r="N165" s="37">
        <f t="shared" si="77"/>
        <v>0.11104218362282878</v>
      </c>
      <c r="O165" s="54">
        <v>0.25</v>
      </c>
      <c r="S165" s="44"/>
    </row>
    <row r="166" spans="1:21" ht="32">
      <c r="A166" s="36" t="s">
        <v>264</v>
      </c>
      <c r="B166" s="37">
        <f t="shared" si="69"/>
        <v>7.4441687344913151E-3</v>
      </c>
      <c r="C166" s="38">
        <v>0</v>
      </c>
      <c r="D166" s="39">
        <v>0</v>
      </c>
      <c r="E166" s="40">
        <v>1</v>
      </c>
      <c r="F166" s="29">
        <v>0</v>
      </c>
      <c r="G166" s="41">
        <f t="shared" si="70"/>
        <v>8.6206896551724137E-3</v>
      </c>
      <c r="H166" s="40">
        <v>5</v>
      </c>
      <c r="I166" s="42">
        <v>0</v>
      </c>
      <c r="J166" s="40">
        <v>0</v>
      </c>
      <c r="K166" s="42">
        <v>0</v>
      </c>
      <c r="L166" s="37">
        <f t="shared" si="71"/>
        <v>7.246376811594203E-3</v>
      </c>
      <c r="M166" s="37">
        <f t="shared" si="72"/>
        <v>1.3743128435782107E-3</v>
      </c>
      <c r="N166" s="37">
        <f t="shared" si="77"/>
        <v>7.6335603059057539E-2</v>
      </c>
      <c r="O166" s="46">
        <v>8.3779771793548855E-2</v>
      </c>
      <c r="P166" s="44"/>
      <c r="Q166" s="44"/>
      <c r="R166" s="44"/>
      <c r="S166" s="44"/>
      <c r="T166" s="44"/>
      <c r="U166" s="44"/>
    </row>
    <row r="167" spans="1:21" ht="32">
      <c r="A167" s="36" t="s">
        <v>265</v>
      </c>
      <c r="B167" s="37">
        <f t="shared" si="69"/>
        <v>0.13151364764267989</v>
      </c>
      <c r="C167" s="38">
        <v>2</v>
      </c>
      <c r="D167" s="39">
        <v>0</v>
      </c>
      <c r="E167" s="40">
        <v>10</v>
      </c>
      <c r="F167" s="29">
        <v>0</v>
      </c>
      <c r="G167" s="41">
        <f t="shared" si="70"/>
        <v>0.10344827586206896</v>
      </c>
      <c r="H167" s="40">
        <v>89</v>
      </c>
      <c r="I167" s="42">
        <v>0</v>
      </c>
      <c r="J167" s="40">
        <v>5</v>
      </c>
      <c r="K167" s="42">
        <v>0</v>
      </c>
      <c r="L167" s="37">
        <f t="shared" si="71"/>
        <v>0.13623188405797101</v>
      </c>
      <c r="M167" s="37">
        <f t="shared" si="72"/>
        <v>-3.278360819590205E-2</v>
      </c>
      <c r="N167" s="37">
        <f t="shared" si="77"/>
        <v>3.2770528587241471E-2</v>
      </c>
      <c r="O167" s="45">
        <v>0.16428417622992136</v>
      </c>
      <c r="P167" s="44"/>
      <c r="Q167" s="44"/>
      <c r="R167" s="44"/>
      <c r="S167" s="44"/>
      <c r="T167" s="44"/>
      <c r="U167" s="44"/>
    </row>
    <row r="168" spans="1:21" ht="32">
      <c r="A168" s="36" t="s">
        <v>266</v>
      </c>
      <c r="B168" s="37">
        <f t="shared" si="69"/>
        <v>0.80272952853598012</v>
      </c>
      <c r="C168" s="51">
        <f t="shared" ref="C168" si="88">SUM(C169:C170)</f>
        <v>21</v>
      </c>
      <c r="D168" s="39">
        <v>0</v>
      </c>
      <c r="E168" s="49">
        <f>SUM(E169:E170)</f>
        <v>73</v>
      </c>
      <c r="F168" s="29">
        <v>0</v>
      </c>
      <c r="G168" s="41">
        <f t="shared" si="70"/>
        <v>0.81034482758620685</v>
      </c>
      <c r="H168" s="29">
        <f>SUM(H169:H170)</f>
        <v>529</v>
      </c>
      <c r="I168" s="29">
        <f t="shared" ref="I168:J168" si="89">SUM(I169:I170)</f>
        <v>0</v>
      </c>
      <c r="J168" s="29">
        <f t="shared" si="89"/>
        <v>24</v>
      </c>
      <c r="K168" s="42">
        <v>0</v>
      </c>
      <c r="L168" s="37">
        <f t="shared" si="71"/>
        <v>0.8014492753623188</v>
      </c>
      <c r="M168" s="37">
        <f t="shared" si="72"/>
        <v>8.895552223888048E-3</v>
      </c>
      <c r="N168" s="37">
        <f t="shared" si="77"/>
        <v>-0.12321222509342578</v>
      </c>
      <c r="O168" s="45">
        <v>0.67951730344255434</v>
      </c>
      <c r="S168" s="44"/>
    </row>
    <row r="169" spans="1:21" ht="32">
      <c r="A169" s="36" t="s">
        <v>267</v>
      </c>
      <c r="B169" s="37">
        <f t="shared" si="69"/>
        <v>0.34243176178660051</v>
      </c>
      <c r="C169" s="38">
        <v>16</v>
      </c>
      <c r="D169" s="39">
        <v>0</v>
      </c>
      <c r="E169" s="40">
        <v>37</v>
      </c>
      <c r="F169" s="29">
        <v>0</v>
      </c>
      <c r="G169" s="41">
        <f t="shared" si="70"/>
        <v>0.45689655172413796</v>
      </c>
      <c r="H169" s="40">
        <v>214</v>
      </c>
      <c r="I169" s="42">
        <v>0</v>
      </c>
      <c r="J169" s="40">
        <v>9</v>
      </c>
      <c r="K169" s="42">
        <v>0</v>
      </c>
      <c r="L169" s="37">
        <f t="shared" si="71"/>
        <v>0.32318840579710145</v>
      </c>
      <c r="M169" s="37">
        <f t="shared" si="72"/>
        <v>0.1337081459270365</v>
      </c>
      <c r="N169" s="37">
        <f t="shared" si="77"/>
        <v>-8.1950973288457851E-2</v>
      </c>
      <c r="O169" s="46">
        <v>0.26048078849814266</v>
      </c>
      <c r="P169" s="44"/>
      <c r="Q169" s="44"/>
      <c r="R169" s="44"/>
      <c r="S169" s="44"/>
      <c r="T169" s="44"/>
      <c r="U169" s="44"/>
    </row>
    <row r="170" spans="1:21" ht="32">
      <c r="A170" s="36" t="s">
        <v>268</v>
      </c>
      <c r="B170" s="37">
        <f t="shared" si="69"/>
        <v>0.46029776674937967</v>
      </c>
      <c r="C170" s="38">
        <v>5</v>
      </c>
      <c r="D170" s="39">
        <v>0</v>
      </c>
      <c r="E170" s="40">
        <v>36</v>
      </c>
      <c r="F170" s="29">
        <v>0</v>
      </c>
      <c r="G170" s="41">
        <f t="shared" si="70"/>
        <v>0.35344827586206895</v>
      </c>
      <c r="H170" s="40">
        <v>315</v>
      </c>
      <c r="I170" s="42">
        <v>0</v>
      </c>
      <c r="J170" s="40">
        <v>15</v>
      </c>
      <c r="K170" s="42">
        <v>0</v>
      </c>
      <c r="L170" s="37">
        <f t="shared" si="71"/>
        <v>0.47826086956521741</v>
      </c>
      <c r="M170" s="37">
        <f t="shared" si="72"/>
        <v>-0.12481259370314846</v>
      </c>
      <c r="N170" s="37">
        <f t="shared" si="77"/>
        <v>-4.1261251804968313E-2</v>
      </c>
      <c r="O170" s="45">
        <v>0.41903651494441135</v>
      </c>
      <c r="P170" s="44"/>
      <c r="Q170" s="44"/>
      <c r="R170" s="44"/>
      <c r="S170" s="44"/>
      <c r="T170" s="44"/>
      <c r="U170" s="44"/>
    </row>
    <row r="171" spans="1:21">
      <c r="A171" s="36" t="s">
        <v>269</v>
      </c>
      <c r="B171" s="37">
        <f t="shared" si="69"/>
        <v>4.7146401985111663E-2</v>
      </c>
      <c r="C171" s="38">
        <v>3</v>
      </c>
      <c r="D171" s="39">
        <v>0</v>
      </c>
      <c r="E171" s="40">
        <v>5</v>
      </c>
      <c r="F171" s="29">
        <v>0</v>
      </c>
      <c r="G171" s="41">
        <f t="shared" si="70"/>
        <v>6.8965517241379309E-2</v>
      </c>
      <c r="H171" s="40">
        <v>28</v>
      </c>
      <c r="I171" s="42">
        <v>0</v>
      </c>
      <c r="J171" s="40">
        <v>2</v>
      </c>
      <c r="K171" s="42">
        <v>0</v>
      </c>
      <c r="L171" s="37">
        <f t="shared" si="71"/>
        <v>4.3478260869565216E-2</v>
      </c>
      <c r="M171" s="37">
        <f t="shared" si="72"/>
        <v>2.5487256371814093E-2</v>
      </c>
      <c r="N171" s="37">
        <f t="shared" si="77"/>
        <v>2.5272346548862845E-2</v>
      </c>
      <c r="O171" s="46">
        <v>7.2418748533974509E-2</v>
      </c>
      <c r="P171" s="44"/>
      <c r="Q171" s="44"/>
      <c r="R171" s="44"/>
      <c r="S171" s="44"/>
      <c r="T171" s="44"/>
      <c r="U171" s="44"/>
    </row>
    <row r="172" spans="1:21" ht="32">
      <c r="A172" s="55" t="s">
        <v>270</v>
      </c>
      <c r="B172" s="37">
        <f t="shared" si="69"/>
        <v>0.18982630272952852</v>
      </c>
      <c r="C172" s="51">
        <f t="shared" ref="C172" si="90">SUM(C173:C174)</f>
        <v>6</v>
      </c>
      <c r="D172" s="39">
        <v>0</v>
      </c>
      <c r="E172" s="49">
        <f>SUM(E173:E174)</f>
        <v>16</v>
      </c>
      <c r="F172" s="29">
        <v>0</v>
      </c>
      <c r="G172" s="41">
        <f t="shared" si="70"/>
        <v>0.18965517241379309</v>
      </c>
      <c r="H172" s="29">
        <f>SUM(H173:H174)</f>
        <v>126</v>
      </c>
      <c r="I172" s="29">
        <f t="shared" ref="I172:J172" si="91">SUM(I173:I174)</f>
        <v>0</v>
      </c>
      <c r="J172" s="29">
        <f t="shared" si="91"/>
        <v>5</v>
      </c>
      <c r="K172" s="42">
        <v>0</v>
      </c>
      <c r="L172" s="37">
        <f t="shared" si="71"/>
        <v>0.18985507246376812</v>
      </c>
      <c r="M172" s="37">
        <f t="shared" si="72"/>
        <v>-1.9990004997502697E-4</v>
      </c>
      <c r="N172" s="37">
        <f t="shared" si="77"/>
        <v>8.7936134119204562E-2</v>
      </c>
      <c r="O172" s="46">
        <v>0.27776243684873309</v>
      </c>
      <c r="S172" s="44"/>
    </row>
    <row r="173" spans="1:21" ht="32">
      <c r="A173" s="55" t="s">
        <v>271</v>
      </c>
      <c r="B173" s="37">
        <f t="shared" si="69"/>
        <v>1.3647642679900745E-2</v>
      </c>
      <c r="C173" s="38">
        <v>1</v>
      </c>
      <c r="D173" s="39">
        <v>0</v>
      </c>
      <c r="E173" s="40">
        <v>2</v>
      </c>
      <c r="F173" s="29">
        <v>0</v>
      </c>
      <c r="G173" s="41">
        <f t="shared" si="70"/>
        <v>2.5862068965517241E-2</v>
      </c>
      <c r="H173" s="40">
        <v>7</v>
      </c>
      <c r="I173" s="42">
        <v>0</v>
      </c>
      <c r="J173" s="40">
        <v>1</v>
      </c>
      <c r="K173" s="42">
        <v>0</v>
      </c>
      <c r="L173" s="37">
        <f t="shared" si="71"/>
        <v>1.1594202898550725E-2</v>
      </c>
      <c r="M173" s="37">
        <f t="shared" si="72"/>
        <v>1.4267866066966516E-2</v>
      </c>
      <c r="N173" s="37">
        <f t="shared" si="77"/>
        <v>8.9177223686018242E-2</v>
      </c>
      <c r="O173" s="45">
        <v>0.10282486636591899</v>
      </c>
      <c r="P173" s="44"/>
      <c r="Q173" s="44"/>
      <c r="R173" s="44"/>
      <c r="S173" s="44"/>
      <c r="T173" s="44"/>
      <c r="U173" s="44"/>
    </row>
    <row r="174" spans="1:21" ht="32">
      <c r="A174" s="55" t="s">
        <v>272</v>
      </c>
      <c r="B174" s="37">
        <f t="shared" si="69"/>
        <v>0.17617866004962779</v>
      </c>
      <c r="C174" s="38">
        <v>5</v>
      </c>
      <c r="D174" s="39">
        <v>0</v>
      </c>
      <c r="E174" s="40">
        <v>14</v>
      </c>
      <c r="F174" s="29">
        <v>0</v>
      </c>
      <c r="G174" s="41">
        <f t="shared" si="70"/>
        <v>0.16379310344827586</v>
      </c>
      <c r="H174" s="40">
        <v>119</v>
      </c>
      <c r="I174" s="42">
        <v>0</v>
      </c>
      <c r="J174" s="40">
        <v>4</v>
      </c>
      <c r="K174" s="42">
        <v>0</v>
      </c>
      <c r="L174" s="37">
        <f t="shared" si="71"/>
        <v>0.17826086956521739</v>
      </c>
      <c r="M174" s="37">
        <f t="shared" si="72"/>
        <v>-1.4467766116941533E-2</v>
      </c>
      <c r="N174" s="37">
        <f t="shared" si="77"/>
        <v>-1.241089566813347E-3</v>
      </c>
      <c r="O174" s="46">
        <v>0.17493757048281444</v>
      </c>
      <c r="P174" s="44"/>
      <c r="Q174" s="44"/>
      <c r="R174" s="44"/>
      <c r="S174" s="44"/>
      <c r="T174" s="44"/>
      <c r="U174" s="44"/>
    </row>
    <row r="175" spans="1:21" ht="32">
      <c r="A175" s="55" t="s">
        <v>273</v>
      </c>
      <c r="B175" s="37">
        <f t="shared" si="69"/>
        <v>0.74069478908188591</v>
      </c>
      <c r="C175" s="51">
        <f t="shared" ref="C175" si="92">SUM(C176:C177)</f>
        <v>18</v>
      </c>
      <c r="D175" s="39">
        <v>0</v>
      </c>
      <c r="E175" s="49">
        <f>SUM(E176:E177)</f>
        <v>63</v>
      </c>
      <c r="F175" s="29">
        <v>0</v>
      </c>
      <c r="G175" s="41">
        <f t="shared" si="70"/>
        <v>0.69827586206896552</v>
      </c>
      <c r="H175" s="29">
        <f>SUM(H176:H177)</f>
        <v>492</v>
      </c>
      <c r="I175" s="29">
        <f t="shared" ref="I175:J175" si="93">SUM(I176:I177)</f>
        <v>0</v>
      </c>
      <c r="J175" s="29">
        <f t="shared" si="93"/>
        <v>24</v>
      </c>
      <c r="K175" s="42">
        <v>0</v>
      </c>
      <c r="L175" s="37">
        <f t="shared" si="71"/>
        <v>0.74782608695652175</v>
      </c>
      <c r="M175" s="37">
        <f t="shared" si="72"/>
        <v>-4.9550224887556227E-2</v>
      </c>
      <c r="N175" s="37">
        <f t="shared" si="77"/>
        <v>-9.1962975006032566E-2</v>
      </c>
      <c r="O175" s="46">
        <v>0.64873181407585334</v>
      </c>
      <c r="S175" s="44"/>
    </row>
    <row r="176" spans="1:21" ht="32">
      <c r="A176" s="55" t="s">
        <v>274</v>
      </c>
      <c r="B176" s="37">
        <f t="shared" si="69"/>
        <v>0.33374689826302728</v>
      </c>
      <c r="C176" s="38">
        <v>9</v>
      </c>
      <c r="D176" s="39">
        <v>0</v>
      </c>
      <c r="E176" s="40">
        <v>30</v>
      </c>
      <c r="F176" s="29">
        <v>0</v>
      </c>
      <c r="G176" s="41">
        <f t="shared" si="70"/>
        <v>0.33620689655172414</v>
      </c>
      <c r="H176" s="40">
        <v>219</v>
      </c>
      <c r="I176" s="42">
        <v>0</v>
      </c>
      <c r="J176" s="40">
        <v>11</v>
      </c>
      <c r="K176" s="42">
        <v>0</v>
      </c>
      <c r="L176" s="37">
        <f t="shared" si="71"/>
        <v>0.33333333333333331</v>
      </c>
      <c r="M176" s="37">
        <f t="shared" si="72"/>
        <v>2.8735632183908288E-3</v>
      </c>
      <c r="N176" s="37">
        <f t="shared" si="77"/>
        <v>-2.5141191699901311E-2</v>
      </c>
      <c r="O176" s="45">
        <v>0.30860570656312597</v>
      </c>
      <c r="P176" s="44"/>
      <c r="Q176" s="44"/>
      <c r="R176" s="44"/>
      <c r="S176" s="44"/>
      <c r="T176" s="44"/>
      <c r="U176" s="44"/>
    </row>
    <row r="177" spans="1:21" ht="32">
      <c r="A177" s="55" t="s">
        <v>275</v>
      </c>
      <c r="B177" s="37">
        <f t="shared" si="69"/>
        <v>0.40694789081885857</v>
      </c>
      <c r="C177" s="38">
        <v>9</v>
      </c>
      <c r="D177" s="39">
        <v>0</v>
      </c>
      <c r="E177" s="40">
        <v>33</v>
      </c>
      <c r="F177" s="29">
        <v>0</v>
      </c>
      <c r="G177" s="41">
        <f t="shared" si="70"/>
        <v>0.36206896551724138</v>
      </c>
      <c r="H177" s="40">
        <v>273</v>
      </c>
      <c r="I177" s="42">
        <v>0</v>
      </c>
      <c r="J177" s="40">
        <v>13</v>
      </c>
      <c r="K177" s="42">
        <v>0</v>
      </c>
      <c r="L177" s="37">
        <f t="shared" si="71"/>
        <v>0.41449275362318838</v>
      </c>
      <c r="M177" s="37">
        <f t="shared" si="72"/>
        <v>-5.2423788105947E-2</v>
      </c>
      <c r="N177" s="37">
        <f t="shared" si="77"/>
        <v>-6.6821783306131199E-2</v>
      </c>
      <c r="O177" s="46">
        <v>0.34012610751272737</v>
      </c>
      <c r="P177" s="44"/>
      <c r="Q177" s="44"/>
      <c r="R177" s="44"/>
      <c r="S177" s="44"/>
      <c r="T177" s="44"/>
      <c r="U177" s="44"/>
    </row>
    <row r="178" spans="1:21">
      <c r="A178" s="55" t="s">
        <v>276</v>
      </c>
      <c r="B178" s="37">
        <f t="shared" si="69"/>
        <v>5.5831265508684863E-2</v>
      </c>
      <c r="C178" s="38">
        <v>0</v>
      </c>
      <c r="D178" s="39">
        <v>0</v>
      </c>
      <c r="E178" s="40">
        <v>11</v>
      </c>
      <c r="F178" s="29">
        <v>0</v>
      </c>
      <c r="G178" s="41">
        <f t="shared" si="70"/>
        <v>9.4827586206896547E-2</v>
      </c>
      <c r="H178" s="40">
        <v>33</v>
      </c>
      <c r="I178" s="42">
        <v>0</v>
      </c>
      <c r="J178" s="40">
        <v>1</v>
      </c>
      <c r="K178" s="42">
        <v>0</v>
      </c>
      <c r="L178" s="37">
        <f t="shared" si="71"/>
        <v>4.9275362318840582E-2</v>
      </c>
      <c r="M178" s="37">
        <f t="shared" si="72"/>
        <v>4.5552223888055965E-2</v>
      </c>
      <c r="N178" s="37">
        <f t="shared" si="77"/>
        <v>1.7674483566727336E-2</v>
      </c>
      <c r="O178" s="45">
        <v>7.3505749075412199E-2</v>
      </c>
      <c r="P178" s="44"/>
      <c r="Q178" s="44"/>
      <c r="R178" s="44"/>
      <c r="S178" s="44"/>
      <c r="T178" s="44"/>
      <c r="U178" s="44"/>
    </row>
    <row r="179" spans="1:21" ht="32">
      <c r="A179" s="55" t="s">
        <v>277</v>
      </c>
      <c r="B179" s="37">
        <f t="shared" si="69"/>
        <v>0.87468982630272951</v>
      </c>
      <c r="C179" s="51">
        <f t="shared" ref="C179" si="94">SUM(C180:C181)</f>
        <v>23</v>
      </c>
      <c r="D179" s="39">
        <v>0</v>
      </c>
      <c r="E179" s="49">
        <f>SUM(E180:E181)</f>
        <v>81</v>
      </c>
      <c r="F179" s="29">
        <v>0</v>
      </c>
      <c r="G179" s="41">
        <f t="shared" si="70"/>
        <v>0.89655172413793105</v>
      </c>
      <c r="H179" s="29">
        <f>SUM(H180:H181)</f>
        <v>576</v>
      </c>
      <c r="I179" s="29">
        <f t="shared" ref="I179:J179" si="95">SUM(I180:I181)</f>
        <v>0</v>
      </c>
      <c r="J179" s="29">
        <f t="shared" si="95"/>
        <v>25</v>
      </c>
      <c r="K179" s="42">
        <v>0</v>
      </c>
      <c r="L179" s="37">
        <f t="shared" si="71"/>
        <v>0.87101449275362319</v>
      </c>
      <c r="M179" s="37">
        <f t="shared" si="72"/>
        <v>2.5537231384307857E-2</v>
      </c>
      <c r="N179" s="37">
        <f t="shared" si="77"/>
        <v>-0.26737491034868255</v>
      </c>
      <c r="O179" s="46">
        <v>0.60731491595404696</v>
      </c>
      <c r="S179" s="44"/>
    </row>
    <row r="180" spans="1:21" ht="32">
      <c r="A180" s="55" t="s">
        <v>278</v>
      </c>
      <c r="B180" s="37">
        <f t="shared" si="69"/>
        <v>0.56079404466501237</v>
      </c>
      <c r="C180" s="38">
        <v>13</v>
      </c>
      <c r="D180" s="39">
        <v>0</v>
      </c>
      <c r="E180" s="40">
        <v>52</v>
      </c>
      <c r="F180" s="29">
        <v>0</v>
      </c>
      <c r="G180" s="41">
        <f t="shared" si="70"/>
        <v>0.56034482758620685</v>
      </c>
      <c r="H180" s="40">
        <v>372</v>
      </c>
      <c r="I180" s="42">
        <v>0</v>
      </c>
      <c r="J180" s="40">
        <v>15</v>
      </c>
      <c r="K180" s="42">
        <v>0</v>
      </c>
      <c r="L180" s="37">
        <f t="shared" si="71"/>
        <v>0.56086956521739129</v>
      </c>
      <c r="M180" s="37">
        <f t="shared" si="72"/>
        <v>-5.2473763118443539E-4</v>
      </c>
      <c r="N180" s="37">
        <f t="shared" si="77"/>
        <v>-0.25045606938829373</v>
      </c>
      <c r="O180" s="46">
        <v>0.31033797527671864</v>
      </c>
      <c r="P180" s="44"/>
      <c r="Q180" s="44"/>
      <c r="R180" s="44"/>
      <c r="S180" s="44"/>
      <c r="T180" s="44"/>
      <c r="U180" s="44"/>
    </row>
    <row r="181" spans="1:21" ht="32">
      <c r="A181" s="55" t="s">
        <v>279</v>
      </c>
      <c r="B181" s="37">
        <f t="shared" si="69"/>
        <v>0.31389578163771714</v>
      </c>
      <c r="C181" s="38">
        <v>10</v>
      </c>
      <c r="D181" s="39">
        <v>0</v>
      </c>
      <c r="E181" s="40">
        <v>29</v>
      </c>
      <c r="F181" s="29">
        <v>0</v>
      </c>
      <c r="G181" s="41">
        <f t="shared" si="70"/>
        <v>0.33620689655172414</v>
      </c>
      <c r="H181" s="40">
        <v>204</v>
      </c>
      <c r="I181" s="42">
        <v>0</v>
      </c>
      <c r="J181" s="40">
        <v>10</v>
      </c>
      <c r="K181" s="42">
        <v>0</v>
      </c>
      <c r="L181" s="37">
        <f t="shared" si="71"/>
        <v>0.31014492753623191</v>
      </c>
      <c r="M181" s="37">
        <f t="shared" si="72"/>
        <v>2.6061969015492237E-2</v>
      </c>
      <c r="N181" s="37">
        <f t="shared" si="77"/>
        <v>-1.6918840960389259E-2</v>
      </c>
      <c r="O181" s="45">
        <v>0.29697694067732788</v>
      </c>
      <c r="P181" s="44"/>
      <c r="Q181" s="44"/>
      <c r="R181" s="44"/>
      <c r="S181" s="44"/>
      <c r="T181" s="44"/>
      <c r="U181" s="44"/>
    </row>
    <row r="182" spans="1:21" ht="32">
      <c r="A182" s="55" t="s">
        <v>280</v>
      </c>
      <c r="B182" s="37">
        <f t="shared" si="69"/>
        <v>0.11042183622828784</v>
      </c>
      <c r="C182" s="51">
        <f t="shared" ref="C182" si="96">SUM(C183:C184)</f>
        <v>2</v>
      </c>
      <c r="D182" s="39">
        <v>0</v>
      </c>
      <c r="E182" s="49">
        <f>SUM(E183:E184)</f>
        <v>8</v>
      </c>
      <c r="F182" s="29">
        <v>0</v>
      </c>
      <c r="G182" s="41">
        <f t="shared" si="70"/>
        <v>8.6206896551724144E-2</v>
      </c>
      <c r="H182" s="29">
        <f>SUM(H183:H184)</f>
        <v>73</v>
      </c>
      <c r="I182" s="29">
        <f t="shared" ref="I182:J182" si="97">SUM(I183:I184)</f>
        <v>0</v>
      </c>
      <c r="J182" s="29">
        <f t="shared" si="97"/>
        <v>6</v>
      </c>
      <c r="K182" s="42">
        <v>0</v>
      </c>
      <c r="L182" s="37">
        <f t="shared" si="71"/>
        <v>0.11449275362318841</v>
      </c>
      <c r="M182" s="37">
        <f t="shared" si="72"/>
        <v>-2.8285857071464263E-2</v>
      </c>
      <c r="N182" s="37">
        <f t="shared" si="77"/>
        <v>0.22469219084823683</v>
      </c>
      <c r="O182" s="45">
        <v>0.33511402707652466</v>
      </c>
      <c r="S182" s="44"/>
    </row>
    <row r="183" spans="1:21" ht="32">
      <c r="A183" s="55" t="s">
        <v>281</v>
      </c>
      <c r="B183" s="37">
        <f t="shared" si="69"/>
        <v>8.0645161290322578E-2</v>
      </c>
      <c r="C183" s="38">
        <v>2</v>
      </c>
      <c r="D183" s="39">
        <v>0</v>
      </c>
      <c r="E183" s="40">
        <v>5</v>
      </c>
      <c r="F183" s="29">
        <v>0</v>
      </c>
      <c r="G183" s="41">
        <f t="shared" si="70"/>
        <v>6.0344827586206899E-2</v>
      </c>
      <c r="H183" s="40">
        <v>54</v>
      </c>
      <c r="I183" s="42">
        <v>0</v>
      </c>
      <c r="J183" s="40">
        <v>4</v>
      </c>
      <c r="K183" s="42">
        <v>0</v>
      </c>
      <c r="L183" s="37">
        <f t="shared" si="71"/>
        <v>8.4057971014492749E-2</v>
      </c>
      <c r="M183" s="37">
        <f t="shared" si="72"/>
        <v>-2.371314342828585E-2</v>
      </c>
      <c r="N183" s="37">
        <f t="shared" si="77"/>
        <v>0.10478877873465613</v>
      </c>
      <c r="O183" s="46">
        <v>0.18543394002497871</v>
      </c>
      <c r="P183" s="44"/>
      <c r="Q183" s="44"/>
      <c r="R183" s="44"/>
      <c r="S183" s="44"/>
      <c r="T183" s="44"/>
      <c r="U183" s="44"/>
    </row>
    <row r="184" spans="1:21" ht="32">
      <c r="A184" s="55" t="s">
        <v>282</v>
      </c>
      <c r="B184" s="37">
        <f t="shared" si="69"/>
        <v>2.9776674937965261E-2</v>
      </c>
      <c r="C184" s="38">
        <v>0</v>
      </c>
      <c r="D184" s="39">
        <v>0</v>
      </c>
      <c r="E184" s="40">
        <v>3</v>
      </c>
      <c r="F184" s="29">
        <v>0</v>
      </c>
      <c r="G184" s="41">
        <f t="shared" si="70"/>
        <v>2.5862068965517241E-2</v>
      </c>
      <c r="H184" s="40">
        <v>19</v>
      </c>
      <c r="I184" s="42">
        <v>0</v>
      </c>
      <c r="J184" s="40">
        <v>2</v>
      </c>
      <c r="K184" s="42">
        <v>0</v>
      </c>
      <c r="L184" s="37">
        <f t="shared" si="71"/>
        <v>3.0434782608695653E-2</v>
      </c>
      <c r="M184" s="37">
        <f t="shared" si="72"/>
        <v>-4.5727136431784124E-3</v>
      </c>
      <c r="N184" s="37">
        <f t="shared" si="77"/>
        <v>0.11990341211358108</v>
      </c>
      <c r="O184" s="45">
        <v>0.14968008705154634</v>
      </c>
      <c r="P184" s="44"/>
      <c r="Q184" s="44"/>
      <c r="R184" s="44"/>
      <c r="S184" s="44"/>
      <c r="T184" s="44"/>
      <c r="U184" s="44"/>
    </row>
    <row r="185" spans="1:21">
      <c r="A185" s="55" t="s">
        <v>283</v>
      </c>
      <c r="B185" s="37">
        <f t="shared" si="69"/>
        <v>3.7220843672456576E-3</v>
      </c>
      <c r="C185" s="38">
        <v>0</v>
      </c>
      <c r="D185" s="39">
        <v>0</v>
      </c>
      <c r="E185" s="40">
        <v>1</v>
      </c>
      <c r="F185" s="29">
        <v>0</v>
      </c>
      <c r="G185" s="41">
        <f t="shared" si="70"/>
        <v>8.6206896551724137E-3</v>
      </c>
      <c r="H185" s="40">
        <v>2</v>
      </c>
      <c r="I185" s="42">
        <v>0</v>
      </c>
      <c r="J185" s="40">
        <v>0</v>
      </c>
      <c r="K185" s="42">
        <v>0</v>
      </c>
      <c r="L185" s="37">
        <f t="shared" si="71"/>
        <v>2.8985507246376812E-3</v>
      </c>
      <c r="M185" s="37">
        <f t="shared" si="72"/>
        <v>5.7221389305347325E-3</v>
      </c>
      <c r="N185" s="37">
        <f t="shared" si="77"/>
        <v>5.3848972602181903E-2</v>
      </c>
      <c r="O185" s="46">
        <v>5.7571056969427561E-2</v>
      </c>
      <c r="P185" s="44"/>
      <c r="Q185" s="44"/>
      <c r="R185" s="44"/>
      <c r="S185" s="44"/>
      <c r="T185" s="44"/>
      <c r="U185" s="44"/>
    </row>
    <row r="186" spans="1:21" ht="32">
      <c r="A186" s="55" t="s">
        <v>284</v>
      </c>
      <c r="B186" s="37">
        <f t="shared" si="69"/>
        <v>4.2183622828784122E-2</v>
      </c>
      <c r="C186" s="51">
        <f t="shared" ref="C186" si="98">SUM(C187:C188)</f>
        <v>3</v>
      </c>
      <c r="D186" s="39">
        <v>0</v>
      </c>
      <c r="E186" s="49">
        <f>SUM(E187:E188)</f>
        <v>2</v>
      </c>
      <c r="F186" s="29">
        <v>0</v>
      </c>
      <c r="G186" s="41">
        <f t="shared" si="70"/>
        <v>4.3103448275862072E-2</v>
      </c>
      <c r="H186" s="29">
        <f>SUM(H187:H188)</f>
        <v>28</v>
      </c>
      <c r="I186" s="29">
        <f t="shared" ref="I186:J186" si="99">SUM(I187:I188)</f>
        <v>0</v>
      </c>
      <c r="J186" s="29">
        <f t="shared" si="99"/>
        <v>1</v>
      </c>
      <c r="K186" s="42">
        <v>0</v>
      </c>
      <c r="L186" s="37">
        <f t="shared" si="71"/>
        <v>4.2028985507246375E-2</v>
      </c>
      <c r="M186" s="37">
        <f t="shared" si="72"/>
        <v>1.0744627686156971E-3</v>
      </c>
      <c r="N186" s="37">
        <f t="shared" si="77"/>
        <v>0.20692832315270945</v>
      </c>
      <c r="O186" s="46">
        <v>0.24911194598149358</v>
      </c>
      <c r="S186" s="44"/>
    </row>
    <row r="187" spans="1:21" ht="32">
      <c r="A187" s="55" t="s">
        <v>285</v>
      </c>
      <c r="B187" s="37">
        <f t="shared" si="69"/>
        <v>4.9627791563275434E-3</v>
      </c>
      <c r="C187" s="38">
        <v>0</v>
      </c>
      <c r="D187" s="39">
        <v>0</v>
      </c>
      <c r="E187" s="40">
        <v>0</v>
      </c>
      <c r="F187" s="29">
        <v>0</v>
      </c>
      <c r="G187" s="41">
        <f t="shared" si="70"/>
        <v>0</v>
      </c>
      <c r="H187" s="40">
        <v>4</v>
      </c>
      <c r="I187" s="42">
        <v>0</v>
      </c>
      <c r="J187" s="40">
        <v>0</v>
      </c>
      <c r="K187" s="42">
        <v>0</v>
      </c>
      <c r="L187" s="37">
        <f t="shared" si="71"/>
        <v>5.7971014492753624E-3</v>
      </c>
      <c r="M187" s="37">
        <f t="shared" si="72"/>
        <v>-5.7971014492753624E-3</v>
      </c>
      <c r="N187" s="37">
        <f t="shared" si="77"/>
        <v>9.1787846631829165E-2</v>
      </c>
      <c r="O187" s="45">
        <v>9.6750625788156713E-2</v>
      </c>
      <c r="P187" s="44"/>
      <c r="Q187" s="44"/>
      <c r="R187" s="44"/>
      <c r="S187" s="44"/>
      <c r="T187" s="44"/>
      <c r="U187" s="44"/>
    </row>
    <row r="188" spans="1:21" ht="32">
      <c r="A188" s="55" t="s">
        <v>286</v>
      </c>
      <c r="B188" s="37">
        <f t="shared" si="69"/>
        <v>3.7220843672456573E-2</v>
      </c>
      <c r="C188" s="38">
        <v>3</v>
      </c>
      <c r="D188" s="39">
        <v>0</v>
      </c>
      <c r="E188" s="40">
        <v>2</v>
      </c>
      <c r="F188" s="29">
        <v>0</v>
      </c>
      <c r="G188" s="41">
        <f t="shared" si="70"/>
        <v>4.3103448275862072E-2</v>
      </c>
      <c r="H188" s="40">
        <v>24</v>
      </c>
      <c r="I188" s="42">
        <v>0</v>
      </c>
      <c r="J188" s="40">
        <v>1</v>
      </c>
      <c r="K188" s="42">
        <v>0</v>
      </c>
      <c r="L188" s="37">
        <f t="shared" si="71"/>
        <v>3.6231884057971016E-2</v>
      </c>
      <c r="M188" s="37">
        <f t="shared" si="72"/>
        <v>6.871564217891056E-3</v>
      </c>
      <c r="N188" s="37">
        <f t="shared" si="77"/>
        <v>0.11514047652088011</v>
      </c>
      <c r="O188" s="46">
        <v>0.15236132019333667</v>
      </c>
      <c r="P188" s="44"/>
      <c r="Q188" s="44"/>
      <c r="R188" s="44"/>
      <c r="S188" s="44"/>
      <c r="T188" s="44"/>
      <c r="U188" s="44"/>
    </row>
    <row r="189" spans="1:21" ht="32">
      <c r="A189" s="55" t="s">
        <v>287</v>
      </c>
      <c r="B189" s="37">
        <f t="shared" si="69"/>
        <v>0.90198511166253104</v>
      </c>
      <c r="C189" s="51">
        <f t="shared" ref="C189" si="100">SUM(C190:C191)</f>
        <v>21</v>
      </c>
      <c r="D189" s="39">
        <v>0</v>
      </c>
      <c r="E189" s="49">
        <f>SUM(E190:E191)</f>
        <v>82</v>
      </c>
      <c r="F189" s="29">
        <v>0</v>
      </c>
      <c r="G189" s="41">
        <f t="shared" si="70"/>
        <v>0.88793103448275867</v>
      </c>
      <c r="H189" s="29">
        <f>SUM(H190:H191)</f>
        <v>598</v>
      </c>
      <c r="I189" s="29">
        <f t="shared" ref="I189:J189" si="101">SUM(I190:I191)</f>
        <v>0</v>
      </c>
      <c r="J189" s="29">
        <f t="shared" si="101"/>
        <v>26</v>
      </c>
      <c r="K189" s="42">
        <v>0</v>
      </c>
      <c r="L189" s="37">
        <f t="shared" si="71"/>
        <v>0.90434782608695652</v>
      </c>
      <c r="M189" s="37">
        <f t="shared" si="72"/>
        <v>-1.6416791604197845E-2</v>
      </c>
      <c r="N189" s="37">
        <f t="shared" si="77"/>
        <v>-0.22338663436352324</v>
      </c>
      <c r="O189" s="46">
        <v>0.6785984772990078</v>
      </c>
      <c r="S189" s="44"/>
    </row>
    <row r="190" spans="1:21" ht="32">
      <c r="A190" s="55" t="s">
        <v>288</v>
      </c>
      <c r="B190" s="37">
        <f t="shared" si="69"/>
        <v>0.15508684863523572</v>
      </c>
      <c r="C190" s="38">
        <v>5</v>
      </c>
      <c r="D190" s="39">
        <v>0</v>
      </c>
      <c r="E190" s="40">
        <v>13</v>
      </c>
      <c r="F190" s="29">
        <v>0</v>
      </c>
      <c r="G190" s="41">
        <f t="shared" si="70"/>
        <v>0.15517241379310345</v>
      </c>
      <c r="H190" s="40">
        <v>102</v>
      </c>
      <c r="I190" s="42">
        <v>0</v>
      </c>
      <c r="J190" s="40">
        <v>5</v>
      </c>
      <c r="K190" s="42">
        <v>0</v>
      </c>
      <c r="L190" s="37">
        <f t="shared" si="71"/>
        <v>0.15507246376811595</v>
      </c>
      <c r="M190" s="37">
        <f t="shared" si="72"/>
        <v>9.9950024987499608E-5</v>
      </c>
      <c r="N190" s="37">
        <f t="shared" si="77"/>
        <v>0.11130593746357878</v>
      </c>
      <c r="O190" s="45">
        <v>0.2663927860988145</v>
      </c>
      <c r="P190" s="44"/>
      <c r="Q190" s="44"/>
      <c r="R190" s="44"/>
      <c r="S190" s="44"/>
      <c r="T190" s="44"/>
      <c r="U190" s="44"/>
    </row>
    <row r="191" spans="1:21" ht="32">
      <c r="A191" s="55" t="s">
        <v>289</v>
      </c>
      <c r="B191" s="37">
        <f t="shared" si="69"/>
        <v>0.74689826302729534</v>
      </c>
      <c r="C191" s="38">
        <v>16</v>
      </c>
      <c r="D191" s="39">
        <v>0</v>
      </c>
      <c r="E191" s="40">
        <v>69</v>
      </c>
      <c r="F191" s="29">
        <v>0</v>
      </c>
      <c r="G191" s="41">
        <f t="shared" si="70"/>
        <v>0.73275862068965514</v>
      </c>
      <c r="H191" s="40">
        <v>496</v>
      </c>
      <c r="I191" s="42">
        <v>0</v>
      </c>
      <c r="J191" s="40">
        <v>21</v>
      </c>
      <c r="K191" s="42">
        <v>0</v>
      </c>
      <c r="L191" s="37">
        <f t="shared" si="71"/>
        <v>0.74927536231884062</v>
      </c>
      <c r="M191" s="37">
        <f t="shared" si="72"/>
        <v>-1.6516741629185483E-2</v>
      </c>
      <c r="N191" s="37">
        <f t="shared" si="77"/>
        <v>-0.33469257182710233</v>
      </c>
      <c r="O191" s="46">
        <v>0.41220569120019301</v>
      </c>
      <c r="P191" s="44"/>
      <c r="Q191" s="44"/>
      <c r="R191" s="44"/>
      <c r="S191" s="44"/>
      <c r="T191" s="44"/>
      <c r="U191" s="44"/>
    </row>
    <row r="192" spans="1:21">
      <c r="A192" s="55" t="s">
        <v>290</v>
      </c>
      <c r="B192" s="37">
        <f t="shared" si="69"/>
        <v>3.4739454094292806E-2</v>
      </c>
      <c r="C192" s="38">
        <v>1</v>
      </c>
      <c r="D192" s="39">
        <v>0</v>
      </c>
      <c r="E192" s="40">
        <v>5</v>
      </c>
      <c r="F192" s="29">
        <v>0</v>
      </c>
      <c r="G192" s="41">
        <f t="shared" si="70"/>
        <v>5.1724137931034482E-2</v>
      </c>
      <c r="H192" s="40">
        <v>21</v>
      </c>
      <c r="I192" s="42">
        <v>0</v>
      </c>
      <c r="J192" s="40">
        <v>1</v>
      </c>
      <c r="K192" s="42">
        <v>0</v>
      </c>
      <c r="L192" s="37">
        <f t="shared" si="71"/>
        <v>3.1884057971014491E-2</v>
      </c>
      <c r="M192" s="37">
        <f t="shared" si="72"/>
        <v>1.9840079960019991E-2</v>
      </c>
      <c r="N192" s="37">
        <f t="shared" si="77"/>
        <v>3.7550122625205219E-2</v>
      </c>
      <c r="O192" s="45">
        <v>7.2289576719498025E-2</v>
      </c>
      <c r="P192" s="44"/>
      <c r="Q192" s="44"/>
      <c r="R192" s="44"/>
      <c r="S192" s="44"/>
      <c r="T192" s="44"/>
      <c r="U192" s="44"/>
    </row>
    <row r="193" spans="1:21" ht="32">
      <c r="A193" s="55" t="s">
        <v>291</v>
      </c>
      <c r="B193" s="37">
        <f t="shared" si="69"/>
        <v>0.53846153846153844</v>
      </c>
      <c r="C193" s="51">
        <f t="shared" ref="C193" si="102">SUM(C194:C195)</f>
        <v>16</v>
      </c>
      <c r="D193" s="39">
        <v>0</v>
      </c>
      <c r="E193" s="49">
        <f>SUM(E194:E195)</f>
        <v>55</v>
      </c>
      <c r="F193" s="29">
        <v>0</v>
      </c>
      <c r="G193" s="41">
        <f t="shared" si="70"/>
        <v>0.61206896551724133</v>
      </c>
      <c r="H193" s="29">
        <f>SUM(H194:H195)</f>
        <v>346</v>
      </c>
      <c r="I193" s="29">
        <f t="shared" ref="I193:J193" si="103">SUM(I194:I195)</f>
        <v>0</v>
      </c>
      <c r="J193" s="29">
        <f t="shared" si="103"/>
        <v>17</v>
      </c>
      <c r="K193" s="42">
        <v>0</v>
      </c>
      <c r="L193" s="37">
        <f t="shared" si="71"/>
        <v>0.52608695652173909</v>
      </c>
      <c r="M193" s="37">
        <f t="shared" si="72"/>
        <v>8.5982008995502235E-2</v>
      </c>
      <c r="N193" s="37">
        <f t="shared" si="77"/>
        <v>-0.1473579420379208</v>
      </c>
      <c r="O193" s="45">
        <v>0.39110359642361764</v>
      </c>
      <c r="S193" s="44"/>
    </row>
    <row r="194" spans="1:21" ht="32">
      <c r="A194" s="55" t="s">
        <v>292</v>
      </c>
      <c r="B194" s="37">
        <f t="shared" si="69"/>
        <v>0.16253101736972705</v>
      </c>
      <c r="C194" s="38">
        <v>4</v>
      </c>
      <c r="D194" s="39">
        <v>0</v>
      </c>
      <c r="E194" s="40">
        <v>15</v>
      </c>
      <c r="F194" s="29">
        <v>0</v>
      </c>
      <c r="G194" s="41">
        <f t="shared" si="70"/>
        <v>0.16379310344827586</v>
      </c>
      <c r="H194" s="40">
        <v>104</v>
      </c>
      <c r="I194" s="42">
        <v>0</v>
      </c>
      <c r="J194" s="40">
        <v>8</v>
      </c>
      <c r="K194" s="42">
        <v>0</v>
      </c>
      <c r="L194" s="37">
        <f t="shared" si="71"/>
        <v>0.16231884057971013</v>
      </c>
      <c r="M194" s="37">
        <f t="shared" si="72"/>
        <v>1.4742628685657233E-3</v>
      </c>
      <c r="N194" s="37">
        <f t="shared" si="77"/>
        <v>1.7021800415577992E-2</v>
      </c>
      <c r="O194" s="46">
        <v>0.17955281778530505</v>
      </c>
      <c r="P194" s="44"/>
      <c r="Q194" s="44"/>
      <c r="R194" s="44"/>
      <c r="S194" s="44"/>
      <c r="T194" s="44"/>
      <c r="U194" s="44"/>
    </row>
    <row r="195" spans="1:21" ht="32">
      <c r="A195" s="55" t="s">
        <v>293</v>
      </c>
      <c r="B195" s="37">
        <f t="shared" si="69"/>
        <v>0.37593052109181141</v>
      </c>
      <c r="C195" s="38">
        <v>12</v>
      </c>
      <c r="D195" s="39">
        <v>0</v>
      </c>
      <c r="E195" s="40">
        <v>40</v>
      </c>
      <c r="F195" s="29">
        <v>0</v>
      </c>
      <c r="G195" s="41">
        <f t="shared" si="70"/>
        <v>0.44827586206896552</v>
      </c>
      <c r="H195" s="40">
        <v>242</v>
      </c>
      <c r="I195" s="42">
        <v>0</v>
      </c>
      <c r="J195" s="40">
        <v>9</v>
      </c>
      <c r="K195" s="42">
        <v>0</v>
      </c>
      <c r="L195" s="37">
        <f t="shared" si="71"/>
        <v>0.36376811594202896</v>
      </c>
      <c r="M195" s="37">
        <f t="shared" si="72"/>
        <v>8.4507746126936567E-2</v>
      </c>
      <c r="N195" s="37">
        <f t="shared" si="77"/>
        <v>-0.16437974245349923</v>
      </c>
      <c r="O195" s="45">
        <v>0.21155077863831218</v>
      </c>
      <c r="P195" s="44"/>
      <c r="Q195" s="44"/>
      <c r="R195" s="44"/>
      <c r="S195" s="44"/>
      <c r="T195" s="44"/>
      <c r="U195" s="44"/>
    </row>
    <row r="196" spans="1:21" ht="32">
      <c r="A196" s="55" t="s">
        <v>294</v>
      </c>
      <c r="B196" s="37">
        <f t="shared" si="69"/>
        <v>0.34243176178660051</v>
      </c>
      <c r="C196" s="51">
        <f t="shared" ref="C196" si="104">SUM(C197:C198)</f>
        <v>6</v>
      </c>
      <c r="D196" s="39">
        <v>0</v>
      </c>
      <c r="E196" s="49">
        <f>SUM(E197:E198)</f>
        <v>28</v>
      </c>
      <c r="F196" s="29">
        <v>0</v>
      </c>
      <c r="G196" s="41">
        <f t="shared" si="70"/>
        <v>0.29310344827586204</v>
      </c>
      <c r="H196" s="29">
        <f>SUM(H197:H198)</f>
        <v>232</v>
      </c>
      <c r="I196" s="29">
        <f t="shared" ref="I196:J196" si="105">SUM(I197:I198)</f>
        <v>0</v>
      </c>
      <c r="J196" s="29">
        <f t="shared" si="105"/>
        <v>10</v>
      </c>
      <c r="K196" s="42">
        <v>0</v>
      </c>
      <c r="L196" s="37">
        <f t="shared" si="71"/>
        <v>0.35072463768115941</v>
      </c>
      <c r="M196" s="37">
        <f t="shared" si="72"/>
        <v>-5.7621189405297368E-2</v>
      </c>
      <c r="N196" s="37">
        <f t="shared" si="77"/>
        <v>0.14911444474824298</v>
      </c>
      <c r="O196" s="45">
        <v>0.49154620653484349</v>
      </c>
      <c r="S196" s="44"/>
    </row>
    <row r="197" spans="1:21" ht="32">
      <c r="A197" s="55" t="s">
        <v>295</v>
      </c>
      <c r="B197" s="37">
        <f t="shared" ref="B197:B260" si="106">(C197+E197+H197+J197)/(806-D197-F197-I197-K197)</f>
        <v>0.24565756823821339</v>
      </c>
      <c r="C197" s="38">
        <v>5</v>
      </c>
      <c r="D197" s="39">
        <v>0</v>
      </c>
      <c r="E197" s="40">
        <v>23</v>
      </c>
      <c r="F197" s="29">
        <v>0</v>
      </c>
      <c r="G197" s="41">
        <f t="shared" ref="G197:G260" si="107">(C197+E197)/(116-D197-F197)</f>
        <v>0.2413793103448276</v>
      </c>
      <c r="H197" s="40">
        <v>164</v>
      </c>
      <c r="I197" s="42">
        <v>0</v>
      </c>
      <c r="J197" s="40">
        <v>6</v>
      </c>
      <c r="K197" s="42">
        <v>0</v>
      </c>
      <c r="L197" s="37">
        <f t="shared" ref="L197:L260" si="108">(H197+J197)/(690-I197-K197)</f>
        <v>0.24637681159420291</v>
      </c>
      <c r="M197" s="37">
        <f t="shared" ref="M197:M260" si="109">G197-L197</f>
        <v>-4.9975012493753135E-3</v>
      </c>
      <c r="N197" s="37">
        <f t="shared" si="77"/>
        <v>9.9873398786255452E-3</v>
      </c>
      <c r="O197" s="46">
        <v>0.25564490811683893</v>
      </c>
      <c r="P197" s="44"/>
      <c r="Q197" s="44"/>
      <c r="R197" s="44"/>
      <c r="S197" s="44"/>
      <c r="T197" s="44"/>
      <c r="U197" s="44"/>
    </row>
    <row r="198" spans="1:21" ht="32">
      <c r="A198" s="55" t="s">
        <v>296</v>
      </c>
      <c r="B198" s="37">
        <f t="shared" si="106"/>
        <v>9.6774193548387094E-2</v>
      </c>
      <c r="C198" s="38">
        <v>1</v>
      </c>
      <c r="D198" s="39">
        <v>0</v>
      </c>
      <c r="E198" s="40">
        <v>5</v>
      </c>
      <c r="F198" s="29">
        <v>0</v>
      </c>
      <c r="G198" s="41">
        <f t="shared" si="107"/>
        <v>5.1724137931034482E-2</v>
      </c>
      <c r="H198" s="40">
        <v>68</v>
      </c>
      <c r="I198" s="42">
        <v>0</v>
      </c>
      <c r="J198" s="40">
        <v>4</v>
      </c>
      <c r="K198" s="42">
        <v>0</v>
      </c>
      <c r="L198" s="37">
        <f t="shared" si="108"/>
        <v>0.10434782608695652</v>
      </c>
      <c r="M198" s="37">
        <f t="shared" si="109"/>
        <v>-5.2623688155922034E-2</v>
      </c>
      <c r="N198" s="37">
        <f t="shared" si="77"/>
        <v>0.13912710486961785</v>
      </c>
      <c r="O198" s="45">
        <v>0.23590129841800495</v>
      </c>
      <c r="P198" s="44"/>
      <c r="Q198" s="44"/>
      <c r="R198" s="44"/>
      <c r="S198" s="44"/>
      <c r="T198" s="44"/>
      <c r="U198" s="44"/>
    </row>
    <row r="199" spans="1:21">
      <c r="A199" s="55" t="s">
        <v>297</v>
      </c>
      <c r="B199" s="37">
        <f t="shared" si="106"/>
        <v>0.10173697270471464</v>
      </c>
      <c r="C199" s="38">
        <v>1</v>
      </c>
      <c r="D199" s="39">
        <v>0</v>
      </c>
      <c r="E199" s="40">
        <v>7</v>
      </c>
      <c r="F199" s="29">
        <v>0</v>
      </c>
      <c r="G199" s="41">
        <f t="shared" si="107"/>
        <v>6.8965517241379309E-2</v>
      </c>
      <c r="H199" s="40">
        <v>70</v>
      </c>
      <c r="I199" s="42">
        <v>0</v>
      </c>
      <c r="J199" s="40">
        <v>4</v>
      </c>
      <c r="K199" s="42">
        <v>0</v>
      </c>
      <c r="L199" s="37">
        <f t="shared" si="108"/>
        <v>0.1072463768115942</v>
      </c>
      <c r="M199" s="37">
        <f t="shared" si="109"/>
        <v>-3.828085957021489E-2</v>
      </c>
      <c r="N199" s="37">
        <f t="shared" si="77"/>
        <v>1.5613224336823453E-2</v>
      </c>
      <c r="O199" s="46">
        <v>0.1173501970415381</v>
      </c>
      <c r="P199" s="44"/>
      <c r="Q199" s="44"/>
      <c r="R199" s="44"/>
      <c r="S199" s="44"/>
      <c r="T199" s="44"/>
      <c r="U199" s="44"/>
    </row>
    <row r="200" spans="1:21" ht="32">
      <c r="A200" s="55" t="s">
        <v>298</v>
      </c>
      <c r="B200" s="37">
        <f t="shared" si="106"/>
        <v>0.94168734491315131</v>
      </c>
      <c r="C200" s="51">
        <f t="shared" ref="C200" si="110">SUM(C201:C202)</f>
        <v>25</v>
      </c>
      <c r="D200" s="39">
        <v>0</v>
      </c>
      <c r="E200" s="49">
        <f>SUM(E201:E202)</f>
        <v>84</v>
      </c>
      <c r="F200" s="29">
        <v>0</v>
      </c>
      <c r="G200" s="41">
        <f t="shared" si="107"/>
        <v>0.93965517241379315</v>
      </c>
      <c r="H200" s="29">
        <f>SUM(H201:H202)</f>
        <v>623</v>
      </c>
      <c r="I200" s="29">
        <f t="shared" ref="I200:J200" si="111">SUM(I201:I202)</f>
        <v>0</v>
      </c>
      <c r="J200" s="29">
        <f t="shared" si="111"/>
        <v>27</v>
      </c>
      <c r="K200" s="42">
        <v>0</v>
      </c>
      <c r="L200" s="37">
        <f t="shared" si="108"/>
        <v>0.94202898550724634</v>
      </c>
      <c r="M200" s="37">
        <f t="shared" si="109"/>
        <v>-2.373813093453192E-3</v>
      </c>
      <c r="N200" s="37">
        <f t="shared" si="77"/>
        <v>-0.23749347803001697</v>
      </c>
      <c r="O200" s="43">
        <v>0.70419386688313435</v>
      </c>
      <c r="S200" s="44"/>
    </row>
    <row r="201" spans="1:21" ht="32">
      <c r="A201" s="55" t="s">
        <v>299</v>
      </c>
      <c r="B201" s="37">
        <f t="shared" si="106"/>
        <v>0.75062034739454098</v>
      </c>
      <c r="C201" s="38">
        <v>16</v>
      </c>
      <c r="D201" s="39">
        <v>0</v>
      </c>
      <c r="E201" s="40">
        <v>63</v>
      </c>
      <c r="F201" s="29">
        <v>0</v>
      </c>
      <c r="G201" s="41">
        <f t="shared" si="107"/>
        <v>0.68103448275862066</v>
      </c>
      <c r="H201" s="40">
        <v>505</v>
      </c>
      <c r="I201" s="42">
        <v>0</v>
      </c>
      <c r="J201" s="40">
        <v>21</v>
      </c>
      <c r="K201" s="42">
        <v>0</v>
      </c>
      <c r="L201" s="37">
        <f t="shared" si="108"/>
        <v>0.76231884057971011</v>
      </c>
      <c r="M201" s="37">
        <f t="shared" si="109"/>
        <v>-8.1284357821089448E-2</v>
      </c>
      <c r="N201" s="37">
        <f t="shared" si="77"/>
        <v>-0.29957670362510674</v>
      </c>
      <c r="O201" s="45">
        <v>0.45104364376943423</v>
      </c>
      <c r="P201" s="44"/>
      <c r="Q201" s="44"/>
      <c r="R201" s="44"/>
      <c r="S201" s="44"/>
      <c r="T201" s="44"/>
      <c r="U201" s="44"/>
    </row>
    <row r="202" spans="1:21" ht="32">
      <c r="A202" s="55" t="s">
        <v>300</v>
      </c>
      <c r="B202" s="37">
        <f t="shared" si="106"/>
        <v>0.19106699751861042</v>
      </c>
      <c r="C202" s="38">
        <v>9</v>
      </c>
      <c r="D202" s="39">
        <v>0</v>
      </c>
      <c r="E202" s="40">
        <v>21</v>
      </c>
      <c r="F202" s="29">
        <v>0</v>
      </c>
      <c r="G202" s="41">
        <f t="shared" si="107"/>
        <v>0.25862068965517243</v>
      </c>
      <c r="H202" s="40">
        <v>118</v>
      </c>
      <c r="I202" s="42">
        <v>0</v>
      </c>
      <c r="J202" s="40">
        <v>6</v>
      </c>
      <c r="K202" s="42">
        <v>0</v>
      </c>
      <c r="L202" s="37">
        <f t="shared" si="108"/>
        <v>0.17971014492753623</v>
      </c>
      <c r="M202" s="37">
        <f t="shared" si="109"/>
        <v>7.89105447276362E-2</v>
      </c>
      <c r="N202" s="37">
        <f t="shared" ref="N202:N265" si="112">O202-B202</f>
        <v>6.2083225595089636E-2</v>
      </c>
      <c r="O202" s="46">
        <v>0.25315022311370006</v>
      </c>
      <c r="P202" s="44"/>
      <c r="Q202" s="44"/>
      <c r="R202" s="44"/>
      <c r="S202" s="44"/>
      <c r="T202" s="44"/>
      <c r="U202" s="44"/>
    </row>
    <row r="203" spans="1:21" ht="32">
      <c r="A203" s="55" t="s">
        <v>301</v>
      </c>
      <c r="B203" s="37">
        <f t="shared" si="106"/>
        <v>4.9627791563275438E-2</v>
      </c>
      <c r="C203" s="51">
        <f t="shared" ref="C203" si="113">SUM(C204:C205)</f>
        <v>0</v>
      </c>
      <c r="D203" s="39">
        <v>0</v>
      </c>
      <c r="E203" s="49">
        <f>SUM(E204:E205)</f>
        <v>3</v>
      </c>
      <c r="F203" s="29">
        <v>0</v>
      </c>
      <c r="G203" s="41">
        <f t="shared" si="107"/>
        <v>2.5862068965517241E-2</v>
      </c>
      <c r="H203" s="29">
        <f>SUM(H204:H205)</f>
        <v>34</v>
      </c>
      <c r="I203" s="29">
        <f t="shared" ref="I203:J203" si="114">SUM(I204:I205)</f>
        <v>0</v>
      </c>
      <c r="J203" s="29">
        <f t="shared" si="114"/>
        <v>3</v>
      </c>
      <c r="K203" s="42">
        <v>0</v>
      </c>
      <c r="L203" s="37">
        <f t="shared" si="108"/>
        <v>5.3623188405797099E-2</v>
      </c>
      <c r="M203" s="37">
        <f t="shared" si="109"/>
        <v>-2.7761119440279858E-2</v>
      </c>
      <c r="N203" s="37">
        <f t="shared" si="112"/>
        <v>0.19923863825783164</v>
      </c>
      <c r="O203" s="46">
        <v>0.24886642982110707</v>
      </c>
      <c r="S203" s="44"/>
    </row>
    <row r="204" spans="1:21" ht="32">
      <c r="A204" s="55" t="s">
        <v>302</v>
      </c>
      <c r="B204" s="37">
        <f t="shared" si="106"/>
        <v>4.2183622828784122E-2</v>
      </c>
      <c r="C204" s="38">
        <v>0</v>
      </c>
      <c r="D204" s="39">
        <v>0</v>
      </c>
      <c r="E204" s="40">
        <v>2</v>
      </c>
      <c r="F204" s="29">
        <v>0</v>
      </c>
      <c r="G204" s="41">
        <f t="shared" si="107"/>
        <v>1.7241379310344827E-2</v>
      </c>
      <c r="H204" s="40">
        <v>31</v>
      </c>
      <c r="I204" s="42">
        <v>0</v>
      </c>
      <c r="J204" s="40">
        <v>1</v>
      </c>
      <c r="K204" s="42">
        <v>0</v>
      </c>
      <c r="L204" s="37">
        <f t="shared" si="108"/>
        <v>4.6376811594202899E-2</v>
      </c>
      <c r="M204" s="37">
        <f t="shared" si="109"/>
        <v>-2.9135432283858072E-2</v>
      </c>
      <c r="N204" s="37">
        <f t="shared" si="112"/>
        <v>0.13184880055925566</v>
      </c>
      <c r="O204" s="45">
        <v>0.17403242338803979</v>
      </c>
      <c r="P204" s="44"/>
      <c r="Q204" s="44"/>
      <c r="R204" s="44"/>
      <c r="S204" s="44"/>
      <c r="T204" s="44"/>
      <c r="U204" s="44"/>
    </row>
    <row r="205" spans="1:21" ht="32">
      <c r="A205" s="55" t="s">
        <v>303</v>
      </c>
      <c r="B205" s="37">
        <f t="shared" si="106"/>
        <v>7.4441687344913151E-3</v>
      </c>
      <c r="C205" s="38">
        <v>0</v>
      </c>
      <c r="D205" s="39">
        <v>0</v>
      </c>
      <c r="E205" s="40">
        <v>1</v>
      </c>
      <c r="F205" s="29">
        <v>0</v>
      </c>
      <c r="G205" s="41">
        <f t="shared" si="107"/>
        <v>8.6206896551724137E-3</v>
      </c>
      <c r="H205" s="40">
        <v>3</v>
      </c>
      <c r="I205" s="42">
        <v>0</v>
      </c>
      <c r="J205" s="40">
        <v>2</v>
      </c>
      <c r="K205" s="42">
        <v>0</v>
      </c>
      <c r="L205" s="37">
        <f t="shared" si="108"/>
        <v>7.246376811594203E-3</v>
      </c>
      <c r="M205" s="37">
        <f t="shared" si="109"/>
        <v>1.3743128435782107E-3</v>
      </c>
      <c r="N205" s="37">
        <f t="shared" si="112"/>
        <v>6.738983769857608E-2</v>
      </c>
      <c r="O205" s="46">
        <v>7.4834006433067396E-2</v>
      </c>
      <c r="P205" s="44"/>
      <c r="Q205" s="44"/>
      <c r="R205" s="44"/>
      <c r="S205" s="44"/>
      <c r="T205" s="44"/>
      <c r="U205" s="44"/>
    </row>
    <row r="206" spans="1:21">
      <c r="A206" s="55" t="s">
        <v>304</v>
      </c>
      <c r="B206" s="37">
        <f t="shared" si="106"/>
        <v>2.4813895781637717E-3</v>
      </c>
      <c r="C206" s="38">
        <v>0</v>
      </c>
      <c r="D206" s="39">
        <v>0</v>
      </c>
      <c r="E206" s="40">
        <v>2</v>
      </c>
      <c r="F206" s="29">
        <v>0</v>
      </c>
      <c r="G206" s="41">
        <f t="shared" si="107"/>
        <v>1.7241379310344827E-2</v>
      </c>
      <c r="H206" s="40">
        <v>0</v>
      </c>
      <c r="I206" s="42">
        <v>0</v>
      </c>
      <c r="J206" s="40">
        <v>0</v>
      </c>
      <c r="K206" s="42">
        <v>0</v>
      </c>
      <c r="L206" s="37">
        <f t="shared" si="108"/>
        <v>0</v>
      </c>
      <c r="M206" s="37">
        <f t="shared" si="109"/>
        <v>1.7241379310344827E-2</v>
      </c>
      <c r="N206" s="37">
        <f t="shared" si="112"/>
        <v>4.4458313717594122E-2</v>
      </c>
      <c r="O206" s="45">
        <v>4.6939703295757897E-2</v>
      </c>
      <c r="P206" s="44"/>
      <c r="Q206" s="44"/>
      <c r="R206" s="44"/>
      <c r="S206" s="44"/>
      <c r="T206" s="44"/>
      <c r="U206" s="44"/>
    </row>
    <row r="207" spans="1:21" ht="32">
      <c r="A207" s="55" t="s">
        <v>305</v>
      </c>
      <c r="B207" s="37">
        <f t="shared" si="106"/>
        <v>0.31265508684863524</v>
      </c>
      <c r="C207" s="51">
        <f t="shared" ref="C207" si="115">SUM(C208:C209)</f>
        <v>7</v>
      </c>
      <c r="D207" s="39">
        <v>0</v>
      </c>
      <c r="E207" s="49">
        <f>SUM(E208:E209)</f>
        <v>28</v>
      </c>
      <c r="F207" s="29">
        <v>0</v>
      </c>
      <c r="G207" s="41">
        <f t="shared" si="107"/>
        <v>0.30172413793103448</v>
      </c>
      <c r="H207" s="29">
        <f>SUM(H208:H209)</f>
        <v>201</v>
      </c>
      <c r="I207" s="29">
        <f t="shared" ref="I207:J207" si="116">SUM(I208:I209)</f>
        <v>0</v>
      </c>
      <c r="J207" s="29">
        <f t="shared" si="116"/>
        <v>16</v>
      </c>
      <c r="K207" s="42">
        <v>0</v>
      </c>
      <c r="L207" s="37">
        <f t="shared" si="108"/>
        <v>0.3144927536231884</v>
      </c>
      <c r="M207" s="37">
        <f t="shared" si="109"/>
        <v>-1.2768615692153928E-2</v>
      </c>
      <c r="N207" s="37">
        <f t="shared" si="112"/>
        <v>-6.0970923386753084E-2</v>
      </c>
      <c r="O207" s="45">
        <v>0.25168416346188216</v>
      </c>
      <c r="S207" s="44"/>
    </row>
    <row r="208" spans="1:21" ht="32">
      <c r="A208" s="55" t="s">
        <v>306</v>
      </c>
      <c r="B208" s="37">
        <f t="shared" si="106"/>
        <v>3.7220843672456573E-2</v>
      </c>
      <c r="C208" s="38">
        <v>1</v>
      </c>
      <c r="D208" s="39">
        <v>0</v>
      </c>
      <c r="E208" s="40">
        <v>3</v>
      </c>
      <c r="F208" s="29">
        <v>0</v>
      </c>
      <c r="G208" s="41">
        <f t="shared" si="107"/>
        <v>3.4482758620689655E-2</v>
      </c>
      <c r="H208" s="40">
        <v>24</v>
      </c>
      <c r="I208" s="42">
        <v>0</v>
      </c>
      <c r="J208" s="40">
        <v>2</v>
      </c>
      <c r="K208" s="42">
        <v>0</v>
      </c>
      <c r="L208" s="37">
        <f t="shared" si="108"/>
        <v>3.7681159420289857E-2</v>
      </c>
      <c r="M208" s="37">
        <f t="shared" si="109"/>
        <v>-3.1984007996002026E-3</v>
      </c>
      <c r="N208" s="37">
        <f t="shared" si="112"/>
        <v>4.9634505913855938E-2</v>
      </c>
      <c r="O208" s="46">
        <v>8.6855349586312511E-2</v>
      </c>
      <c r="P208" s="44"/>
      <c r="Q208" s="44"/>
      <c r="R208" s="44"/>
      <c r="S208" s="44"/>
      <c r="T208" s="44"/>
      <c r="U208" s="44"/>
    </row>
    <row r="209" spans="1:21" ht="32">
      <c r="A209" s="55" t="s">
        <v>307</v>
      </c>
      <c r="B209" s="37">
        <f t="shared" si="106"/>
        <v>0.27543424317617865</v>
      </c>
      <c r="C209" s="38">
        <v>6</v>
      </c>
      <c r="D209" s="39">
        <v>0</v>
      </c>
      <c r="E209" s="40">
        <v>25</v>
      </c>
      <c r="F209" s="29">
        <v>0</v>
      </c>
      <c r="G209" s="41">
        <f t="shared" si="107"/>
        <v>0.26724137931034481</v>
      </c>
      <c r="H209" s="40">
        <v>177</v>
      </c>
      <c r="I209" s="42">
        <v>0</v>
      </c>
      <c r="J209" s="40">
        <v>14</v>
      </c>
      <c r="K209" s="42">
        <v>0</v>
      </c>
      <c r="L209" s="37">
        <f t="shared" si="108"/>
        <v>0.27681159420289853</v>
      </c>
      <c r="M209" s="37">
        <f t="shared" si="109"/>
        <v>-9.5702148925537189E-3</v>
      </c>
      <c r="N209" s="37">
        <f t="shared" si="112"/>
        <v>-0.11060542930060899</v>
      </c>
      <c r="O209" s="45">
        <v>0.16482881387556966</v>
      </c>
      <c r="P209" s="44"/>
      <c r="Q209" s="44"/>
      <c r="R209" s="44"/>
      <c r="S209" s="44"/>
      <c r="T209" s="44"/>
      <c r="U209" s="44"/>
    </row>
    <row r="210" spans="1:21" ht="32">
      <c r="A210" s="55" t="s">
        <v>308</v>
      </c>
      <c r="B210" s="37">
        <f t="shared" si="106"/>
        <v>0.60794044665012403</v>
      </c>
      <c r="C210" s="51">
        <f t="shared" ref="C210" si="117">SUM(C211:C212)</f>
        <v>18</v>
      </c>
      <c r="D210" s="39">
        <v>0</v>
      </c>
      <c r="E210" s="49">
        <f>SUM(E211:E212)</f>
        <v>50</v>
      </c>
      <c r="F210" s="29">
        <v>0</v>
      </c>
      <c r="G210" s="41">
        <f t="shared" si="107"/>
        <v>0.58620689655172409</v>
      </c>
      <c r="H210" s="29">
        <f>SUM(H211:H212)</f>
        <v>407</v>
      </c>
      <c r="I210" s="29">
        <f t="shared" ref="I210:J210" si="118">SUM(I211:I212)</f>
        <v>0</v>
      </c>
      <c r="J210" s="29">
        <f t="shared" si="118"/>
        <v>15</v>
      </c>
      <c r="K210" s="42">
        <v>0</v>
      </c>
      <c r="L210" s="37">
        <f t="shared" si="108"/>
        <v>0.61159420289855071</v>
      </c>
      <c r="M210" s="37">
        <f t="shared" si="109"/>
        <v>-2.5387306346826621E-2</v>
      </c>
      <c r="N210" s="37">
        <f t="shared" si="112"/>
        <v>4.8903325564197297E-2</v>
      </c>
      <c r="O210" s="45">
        <v>0.65684377221432133</v>
      </c>
      <c r="S210" s="44"/>
    </row>
    <row r="211" spans="1:21" ht="32">
      <c r="A211" s="55" t="s">
        <v>309</v>
      </c>
      <c r="B211" s="37">
        <f t="shared" si="106"/>
        <v>0.31513647642679898</v>
      </c>
      <c r="C211" s="38">
        <v>12</v>
      </c>
      <c r="D211" s="39">
        <v>0</v>
      </c>
      <c r="E211" s="40">
        <v>33</v>
      </c>
      <c r="F211" s="29">
        <v>0</v>
      </c>
      <c r="G211" s="41">
        <f t="shared" si="107"/>
        <v>0.38793103448275862</v>
      </c>
      <c r="H211" s="40">
        <v>205</v>
      </c>
      <c r="I211" s="42">
        <v>0</v>
      </c>
      <c r="J211" s="40">
        <v>4</v>
      </c>
      <c r="K211" s="42">
        <v>0</v>
      </c>
      <c r="L211" s="37">
        <f t="shared" si="108"/>
        <v>0.30289855072463767</v>
      </c>
      <c r="M211" s="37">
        <f t="shared" si="109"/>
        <v>8.5032483758120947E-2</v>
      </c>
      <c r="N211" s="37">
        <f t="shared" si="112"/>
        <v>-0.10649131658362224</v>
      </c>
      <c r="O211" s="46">
        <v>0.20864515984317675</v>
      </c>
      <c r="P211" s="44"/>
      <c r="Q211" s="44"/>
      <c r="R211" s="44"/>
      <c r="S211" s="44"/>
      <c r="T211" s="44"/>
      <c r="U211" s="44"/>
    </row>
    <row r="212" spans="1:21" ht="32">
      <c r="A212" s="55" t="s">
        <v>310</v>
      </c>
      <c r="B212" s="37">
        <f t="shared" si="106"/>
        <v>0.29280397022332505</v>
      </c>
      <c r="C212" s="38">
        <v>6</v>
      </c>
      <c r="D212" s="39">
        <v>0</v>
      </c>
      <c r="E212" s="40">
        <v>17</v>
      </c>
      <c r="F212" s="29">
        <v>0</v>
      </c>
      <c r="G212" s="41">
        <f t="shared" si="107"/>
        <v>0.19827586206896552</v>
      </c>
      <c r="H212" s="40">
        <v>202</v>
      </c>
      <c r="I212" s="42">
        <v>0</v>
      </c>
      <c r="J212" s="40">
        <v>11</v>
      </c>
      <c r="K212" s="42">
        <v>0</v>
      </c>
      <c r="L212" s="37">
        <f t="shared" si="108"/>
        <v>0.30869565217391304</v>
      </c>
      <c r="M212" s="37">
        <f t="shared" si="109"/>
        <v>-0.11041979010494751</v>
      </c>
      <c r="N212" s="37">
        <f t="shared" si="112"/>
        <v>0.15539464214781928</v>
      </c>
      <c r="O212" s="45">
        <v>0.44819861237114433</v>
      </c>
      <c r="P212" s="44"/>
      <c r="Q212" s="44"/>
      <c r="R212" s="44"/>
      <c r="S212" s="44"/>
      <c r="T212" s="44"/>
      <c r="U212" s="44"/>
    </row>
    <row r="213" spans="1:21">
      <c r="A213" s="55" t="s">
        <v>311</v>
      </c>
      <c r="B213" s="37">
        <f t="shared" si="106"/>
        <v>6.699751861042183E-2</v>
      </c>
      <c r="C213" s="38">
        <v>1</v>
      </c>
      <c r="D213" s="39">
        <v>0</v>
      </c>
      <c r="E213" s="40">
        <v>10</v>
      </c>
      <c r="F213" s="29">
        <v>0</v>
      </c>
      <c r="G213" s="41">
        <f t="shared" si="107"/>
        <v>9.4827586206896547E-2</v>
      </c>
      <c r="H213" s="40">
        <v>43</v>
      </c>
      <c r="I213" s="42">
        <v>0</v>
      </c>
      <c r="J213" s="40">
        <v>0</v>
      </c>
      <c r="K213" s="42">
        <v>0</v>
      </c>
      <c r="L213" s="37">
        <f t="shared" si="108"/>
        <v>6.2318840579710148E-2</v>
      </c>
      <c r="M213" s="37">
        <f t="shared" si="109"/>
        <v>3.2508745627186399E-2</v>
      </c>
      <c r="N213" s="37">
        <f t="shared" si="112"/>
        <v>2.4474545713373722E-2</v>
      </c>
      <c r="O213" s="46">
        <v>9.1472064323795552E-2</v>
      </c>
      <c r="P213" s="44"/>
      <c r="Q213" s="44"/>
      <c r="R213" s="44"/>
      <c r="S213" s="44"/>
      <c r="T213" s="44"/>
      <c r="U213" s="44"/>
    </row>
    <row r="214" spans="1:21" ht="48">
      <c r="A214" s="55" t="s">
        <v>312</v>
      </c>
      <c r="B214" s="37">
        <f t="shared" si="106"/>
        <v>0.60794044665012403</v>
      </c>
      <c r="C214" s="51">
        <f t="shared" ref="C214" si="119">SUM(C215:C216)</f>
        <v>18</v>
      </c>
      <c r="D214" s="39">
        <v>0</v>
      </c>
      <c r="E214" s="49">
        <f>SUM(E215:E216)</f>
        <v>45</v>
      </c>
      <c r="F214" s="29">
        <v>0</v>
      </c>
      <c r="G214" s="41">
        <f t="shared" si="107"/>
        <v>0.5431034482758621</v>
      </c>
      <c r="H214" s="29">
        <f>SUM(H215:H216)</f>
        <v>407</v>
      </c>
      <c r="I214" s="29">
        <f t="shared" ref="I214:J214" si="120">SUM(I215:I216)</f>
        <v>0</v>
      </c>
      <c r="J214" s="29">
        <f t="shared" si="120"/>
        <v>20</v>
      </c>
      <c r="K214" s="42">
        <v>0</v>
      </c>
      <c r="L214" s="37">
        <f t="shared" si="108"/>
        <v>0.61884057971014494</v>
      </c>
      <c r="M214" s="37">
        <f t="shared" si="109"/>
        <v>-7.5737131434282845E-2</v>
      </c>
      <c r="N214" s="37">
        <f t="shared" si="112"/>
        <v>-0.14858357402030326</v>
      </c>
      <c r="O214" s="45">
        <v>0.45935687262982078</v>
      </c>
      <c r="S214" s="44"/>
    </row>
    <row r="215" spans="1:21" ht="32">
      <c r="A215" s="55" t="s">
        <v>313</v>
      </c>
      <c r="B215" s="37">
        <f t="shared" si="106"/>
        <v>0.10918114143920596</v>
      </c>
      <c r="C215" s="38">
        <v>4</v>
      </c>
      <c r="D215" s="39">
        <v>0</v>
      </c>
      <c r="E215" s="40">
        <v>8</v>
      </c>
      <c r="F215" s="29">
        <v>0</v>
      </c>
      <c r="G215" s="41">
        <f t="shared" si="107"/>
        <v>0.10344827586206896</v>
      </c>
      <c r="H215" s="40">
        <v>71</v>
      </c>
      <c r="I215" s="42">
        <v>0</v>
      </c>
      <c r="J215" s="40">
        <v>5</v>
      </c>
      <c r="K215" s="42">
        <v>0</v>
      </c>
      <c r="L215" s="37">
        <f t="shared" si="108"/>
        <v>0.11014492753623188</v>
      </c>
      <c r="M215" s="37">
        <f t="shared" si="109"/>
        <v>-6.6966516741629178E-3</v>
      </c>
      <c r="N215" s="37">
        <f t="shared" si="112"/>
        <v>5.8444601646688049E-2</v>
      </c>
      <c r="O215" s="45">
        <v>0.16762574308589401</v>
      </c>
      <c r="P215" s="44"/>
      <c r="Q215" s="44"/>
      <c r="R215" s="44"/>
      <c r="S215" s="44"/>
      <c r="T215" s="44"/>
      <c r="U215" s="44"/>
    </row>
    <row r="216" spans="1:21" ht="32">
      <c r="A216" s="55" t="s">
        <v>314</v>
      </c>
      <c r="B216" s="37">
        <f t="shared" si="106"/>
        <v>0.4987593052109181</v>
      </c>
      <c r="C216" s="38">
        <v>14</v>
      </c>
      <c r="D216" s="39">
        <v>0</v>
      </c>
      <c r="E216" s="40">
        <v>37</v>
      </c>
      <c r="F216" s="29">
        <v>0</v>
      </c>
      <c r="G216" s="41">
        <f t="shared" si="107"/>
        <v>0.43965517241379309</v>
      </c>
      <c r="H216" s="40">
        <v>336</v>
      </c>
      <c r="I216" s="42">
        <v>0</v>
      </c>
      <c r="J216" s="40">
        <v>15</v>
      </c>
      <c r="K216" s="42">
        <v>0</v>
      </c>
      <c r="L216" s="37">
        <f t="shared" si="108"/>
        <v>0.50869565217391299</v>
      </c>
      <c r="M216" s="37">
        <f t="shared" si="109"/>
        <v>-6.9040479760119899E-2</v>
      </c>
      <c r="N216" s="37">
        <f t="shared" si="112"/>
        <v>-0.20702817566699139</v>
      </c>
      <c r="O216" s="46">
        <v>0.29173112954392671</v>
      </c>
      <c r="P216" s="44"/>
      <c r="Q216" s="44"/>
      <c r="R216" s="44"/>
      <c r="S216" s="44"/>
      <c r="T216" s="44"/>
      <c r="U216" s="44"/>
    </row>
    <row r="217" spans="1:21" ht="32">
      <c r="A217" s="55" t="s">
        <v>315</v>
      </c>
      <c r="B217" s="37">
        <f t="shared" si="106"/>
        <v>0.36848635235732008</v>
      </c>
      <c r="C217" s="51">
        <f t="shared" ref="C217" si="121">SUM(C218:C219)</f>
        <v>6</v>
      </c>
      <c r="D217" s="39">
        <v>0</v>
      </c>
      <c r="E217" s="49">
        <f>SUM(E218:E219)</f>
        <v>40</v>
      </c>
      <c r="F217" s="29">
        <v>0</v>
      </c>
      <c r="G217" s="41">
        <f t="shared" si="107"/>
        <v>0.39655172413793105</v>
      </c>
      <c r="H217" s="29">
        <f>SUM(H218:H219)</f>
        <v>240</v>
      </c>
      <c r="I217" s="29">
        <f t="shared" ref="I217:J217" si="122">SUM(I218:I219)</f>
        <v>0</v>
      </c>
      <c r="J217" s="29">
        <f t="shared" si="122"/>
        <v>11</v>
      </c>
      <c r="K217" s="42">
        <v>0</v>
      </c>
      <c r="L217" s="37">
        <f t="shared" si="108"/>
        <v>0.36376811594202896</v>
      </c>
      <c r="M217" s="37">
        <f t="shared" si="109"/>
        <v>3.2783608195902092E-2</v>
      </c>
      <c r="N217" s="37">
        <f t="shared" si="112"/>
        <v>0.11185896366828058</v>
      </c>
      <c r="O217" s="46">
        <v>0.48034531602560065</v>
      </c>
      <c r="S217" s="44"/>
    </row>
    <row r="218" spans="1:21" ht="48">
      <c r="A218" s="55" t="s">
        <v>316</v>
      </c>
      <c r="B218" s="37">
        <f t="shared" si="106"/>
        <v>0.29404466501240695</v>
      </c>
      <c r="C218" s="38">
        <v>6</v>
      </c>
      <c r="D218" s="39">
        <v>0</v>
      </c>
      <c r="E218" s="40">
        <v>35</v>
      </c>
      <c r="F218" s="29">
        <v>0</v>
      </c>
      <c r="G218" s="41">
        <f t="shared" si="107"/>
        <v>0.35344827586206895</v>
      </c>
      <c r="H218" s="40">
        <v>186</v>
      </c>
      <c r="I218" s="42">
        <v>0</v>
      </c>
      <c r="J218" s="40">
        <v>10</v>
      </c>
      <c r="K218" s="42">
        <v>0</v>
      </c>
      <c r="L218" s="37">
        <f t="shared" si="108"/>
        <v>0.28405797101449276</v>
      </c>
      <c r="M218" s="37">
        <f t="shared" si="109"/>
        <v>6.939030484757619E-2</v>
      </c>
      <c r="N218" s="37">
        <f t="shared" si="112"/>
        <v>-3.0854968236786851E-2</v>
      </c>
      <c r="O218" s="45">
        <v>0.2631896967756201</v>
      </c>
      <c r="P218" s="44"/>
      <c r="Q218" s="44"/>
      <c r="R218" s="44"/>
      <c r="S218" s="44"/>
      <c r="T218" s="44"/>
      <c r="U218" s="44"/>
    </row>
    <row r="219" spans="1:21" ht="48">
      <c r="A219" s="55" t="s">
        <v>317</v>
      </c>
      <c r="B219" s="37">
        <f t="shared" si="106"/>
        <v>7.4441687344913146E-2</v>
      </c>
      <c r="C219" s="38">
        <v>0</v>
      </c>
      <c r="D219" s="39">
        <v>0</v>
      </c>
      <c r="E219" s="40">
        <v>5</v>
      </c>
      <c r="F219" s="29">
        <v>0</v>
      </c>
      <c r="G219" s="41">
        <f t="shared" si="107"/>
        <v>4.3103448275862072E-2</v>
      </c>
      <c r="H219" s="40">
        <v>54</v>
      </c>
      <c r="I219" s="42">
        <v>0</v>
      </c>
      <c r="J219" s="40">
        <v>1</v>
      </c>
      <c r="K219" s="42">
        <v>0</v>
      </c>
      <c r="L219" s="37">
        <f t="shared" si="108"/>
        <v>7.9710144927536225E-2</v>
      </c>
      <c r="M219" s="37">
        <f t="shared" si="109"/>
        <v>-3.6606696651674153E-2</v>
      </c>
      <c r="N219" s="37">
        <f t="shared" si="112"/>
        <v>0.14271393190506804</v>
      </c>
      <c r="O219" s="46">
        <v>0.2171556192499812</v>
      </c>
      <c r="P219" s="44"/>
      <c r="Q219" s="44"/>
      <c r="R219" s="44"/>
      <c r="S219" s="44"/>
      <c r="T219" s="44"/>
      <c r="U219" s="44"/>
    </row>
    <row r="220" spans="1:21">
      <c r="A220" s="55" t="s">
        <v>318</v>
      </c>
      <c r="B220" s="37">
        <f t="shared" si="106"/>
        <v>1.488833746898263E-2</v>
      </c>
      <c r="C220" s="38">
        <v>1</v>
      </c>
      <c r="D220" s="39">
        <v>0</v>
      </c>
      <c r="E220" s="40">
        <v>5</v>
      </c>
      <c r="F220" s="29">
        <v>0</v>
      </c>
      <c r="G220" s="41">
        <f t="shared" si="107"/>
        <v>5.1724137931034482E-2</v>
      </c>
      <c r="H220" s="40">
        <v>6</v>
      </c>
      <c r="I220" s="42">
        <v>0</v>
      </c>
      <c r="J220" s="40">
        <v>0</v>
      </c>
      <c r="K220" s="42">
        <v>0</v>
      </c>
      <c r="L220" s="37">
        <f t="shared" si="108"/>
        <v>8.6956521739130436E-3</v>
      </c>
      <c r="M220" s="37">
        <f t="shared" si="109"/>
        <v>4.302848575712144E-2</v>
      </c>
      <c r="N220" s="37">
        <f t="shared" si="112"/>
        <v>4.5409473875594644E-2</v>
      </c>
      <c r="O220" s="45">
        <v>6.0297811344577276E-2</v>
      </c>
      <c r="P220" s="44"/>
      <c r="Q220" s="44"/>
      <c r="R220" s="44"/>
      <c r="S220" s="44"/>
      <c r="T220" s="44"/>
      <c r="U220" s="44"/>
    </row>
    <row r="221" spans="1:21" ht="32">
      <c r="A221" s="36" t="s">
        <v>319</v>
      </c>
      <c r="B221" s="37">
        <f t="shared" si="106"/>
        <v>0.71464019851116622</v>
      </c>
      <c r="C221" s="51">
        <f t="shared" ref="C221" si="123">SUM(C222:C223)</f>
        <v>20</v>
      </c>
      <c r="D221" s="39">
        <v>0</v>
      </c>
      <c r="E221" s="49">
        <f>SUM(E222:E223)</f>
        <v>60</v>
      </c>
      <c r="F221" s="29">
        <v>0</v>
      </c>
      <c r="G221" s="41">
        <f t="shared" si="107"/>
        <v>0.68965517241379315</v>
      </c>
      <c r="H221" s="29">
        <f>SUM(H222:H223)</f>
        <v>472</v>
      </c>
      <c r="I221" s="29">
        <f t="shared" ref="I221:J221" si="124">SUM(I222:I223)</f>
        <v>0</v>
      </c>
      <c r="J221" s="29">
        <f t="shared" si="124"/>
        <v>24</v>
      </c>
      <c r="K221" s="42">
        <v>0</v>
      </c>
      <c r="L221" s="37">
        <f t="shared" si="108"/>
        <v>0.71884057971014492</v>
      </c>
      <c r="M221" s="37">
        <f t="shared" si="109"/>
        <v>-2.9185407296351773E-2</v>
      </c>
      <c r="N221" s="37">
        <f t="shared" si="112"/>
        <v>-0.14496340949924502</v>
      </c>
      <c r="O221" s="45">
        <v>0.5696767890119212</v>
      </c>
      <c r="S221" s="44"/>
    </row>
    <row r="222" spans="1:21" ht="32">
      <c r="A222" s="36" t="s">
        <v>320</v>
      </c>
      <c r="B222" s="37">
        <f t="shared" si="106"/>
        <v>0.23200992555831265</v>
      </c>
      <c r="C222" s="38">
        <v>4</v>
      </c>
      <c r="D222" s="39">
        <v>0</v>
      </c>
      <c r="E222" s="40">
        <v>20</v>
      </c>
      <c r="F222" s="29">
        <v>0</v>
      </c>
      <c r="G222" s="41">
        <f t="shared" si="107"/>
        <v>0.20689655172413793</v>
      </c>
      <c r="H222" s="40">
        <v>154</v>
      </c>
      <c r="I222" s="42">
        <v>0</v>
      </c>
      <c r="J222" s="40">
        <v>9</v>
      </c>
      <c r="K222" s="42">
        <v>0</v>
      </c>
      <c r="L222" s="37">
        <f t="shared" si="108"/>
        <v>0.23623188405797102</v>
      </c>
      <c r="M222" s="37">
        <f t="shared" si="109"/>
        <v>-2.9335332333833092E-2</v>
      </c>
      <c r="N222" s="37">
        <f t="shared" si="112"/>
        <v>1.9232062668518818E-2</v>
      </c>
      <c r="O222" s="46">
        <v>0.25124198822683147</v>
      </c>
      <c r="P222" s="44"/>
      <c r="Q222" s="44"/>
      <c r="R222" s="44"/>
      <c r="S222" s="44"/>
      <c r="T222" s="44"/>
      <c r="U222" s="44"/>
    </row>
    <row r="223" spans="1:21" ht="32">
      <c r="A223" s="36" t="s">
        <v>321</v>
      </c>
      <c r="B223" s="37">
        <f t="shared" si="106"/>
        <v>0.4826302729528536</v>
      </c>
      <c r="C223" s="38">
        <v>16</v>
      </c>
      <c r="D223" s="39">
        <v>0</v>
      </c>
      <c r="E223" s="40">
        <v>40</v>
      </c>
      <c r="F223" s="29">
        <v>0</v>
      </c>
      <c r="G223" s="41">
        <f t="shared" si="107"/>
        <v>0.48275862068965519</v>
      </c>
      <c r="H223" s="40">
        <v>318</v>
      </c>
      <c r="I223" s="42">
        <v>0</v>
      </c>
      <c r="J223" s="40">
        <v>15</v>
      </c>
      <c r="K223" s="42">
        <v>0</v>
      </c>
      <c r="L223" s="37">
        <f t="shared" si="108"/>
        <v>0.4826086956521739</v>
      </c>
      <c r="M223" s="37">
        <f t="shared" si="109"/>
        <v>1.4992503748129105E-4</v>
      </c>
      <c r="N223" s="37">
        <f t="shared" si="112"/>
        <v>-0.1641954721677647</v>
      </c>
      <c r="O223" s="45">
        <v>0.3184348007850889</v>
      </c>
      <c r="P223" s="44"/>
      <c r="Q223" s="44"/>
      <c r="R223" s="44"/>
      <c r="S223" s="44"/>
      <c r="T223" s="44"/>
      <c r="U223" s="44"/>
    </row>
    <row r="224" spans="1:21" ht="32">
      <c r="A224" s="36" t="s">
        <v>322</v>
      </c>
      <c r="B224" s="37">
        <f t="shared" si="106"/>
        <v>0.25186104218362282</v>
      </c>
      <c r="C224" s="51">
        <f t="shared" ref="C224" si="125">SUM(C225:C226)</f>
        <v>6</v>
      </c>
      <c r="D224" s="39">
        <v>0</v>
      </c>
      <c r="E224" s="49">
        <f>SUM(E225:E226)</f>
        <v>23</v>
      </c>
      <c r="F224" s="29">
        <v>0</v>
      </c>
      <c r="G224" s="41">
        <f t="shared" si="107"/>
        <v>0.25</v>
      </c>
      <c r="H224" s="29">
        <f>SUM(H225:H226)</f>
        <v>169</v>
      </c>
      <c r="I224" s="29">
        <f t="shared" ref="I224:J224" si="126">SUM(I225:I226)</f>
        <v>0</v>
      </c>
      <c r="J224" s="29">
        <f t="shared" si="126"/>
        <v>5</v>
      </c>
      <c r="K224" s="42">
        <v>0</v>
      </c>
      <c r="L224" s="37">
        <f t="shared" si="108"/>
        <v>0.25217391304347825</v>
      </c>
      <c r="M224" s="37">
        <f t="shared" si="109"/>
        <v>-2.1739130434782483E-3</v>
      </c>
      <c r="N224" s="37">
        <f t="shared" si="112"/>
        <v>0.11947667177715204</v>
      </c>
      <c r="O224" s="45">
        <v>0.37133771396077486</v>
      </c>
      <c r="S224" s="44"/>
    </row>
    <row r="225" spans="1:21" ht="32">
      <c r="A225" s="36" t="s">
        <v>323</v>
      </c>
      <c r="B225" s="37">
        <f t="shared" si="106"/>
        <v>0.19851116625310175</v>
      </c>
      <c r="C225" s="38">
        <v>5</v>
      </c>
      <c r="D225" s="39">
        <v>0</v>
      </c>
      <c r="E225" s="40">
        <v>17</v>
      </c>
      <c r="F225" s="29">
        <v>0</v>
      </c>
      <c r="G225" s="41">
        <f t="shared" si="107"/>
        <v>0.18965517241379309</v>
      </c>
      <c r="H225" s="40">
        <v>134</v>
      </c>
      <c r="I225" s="42">
        <v>0</v>
      </c>
      <c r="J225" s="40">
        <v>4</v>
      </c>
      <c r="K225" s="42">
        <v>0</v>
      </c>
      <c r="L225" s="37">
        <f t="shared" si="108"/>
        <v>0.2</v>
      </c>
      <c r="M225" s="37">
        <f t="shared" si="109"/>
        <v>-1.0344827586206917E-2</v>
      </c>
      <c r="N225" s="37">
        <f t="shared" si="112"/>
        <v>2.9416179935014358E-2</v>
      </c>
      <c r="O225" s="46">
        <v>0.22792734618811611</v>
      </c>
      <c r="P225" s="44"/>
      <c r="Q225" s="44"/>
      <c r="R225" s="44"/>
      <c r="S225" s="44"/>
      <c r="T225" s="44"/>
      <c r="U225" s="44"/>
    </row>
    <row r="226" spans="1:21" ht="32">
      <c r="A226" s="36" t="s">
        <v>324</v>
      </c>
      <c r="B226" s="37">
        <f t="shared" si="106"/>
        <v>5.3349875930521089E-2</v>
      </c>
      <c r="C226" s="38">
        <v>1</v>
      </c>
      <c r="D226" s="39">
        <v>0</v>
      </c>
      <c r="E226" s="40">
        <v>6</v>
      </c>
      <c r="F226" s="29">
        <v>0</v>
      </c>
      <c r="G226" s="41">
        <f t="shared" si="107"/>
        <v>6.0344827586206899E-2</v>
      </c>
      <c r="H226" s="40">
        <v>35</v>
      </c>
      <c r="I226" s="42">
        <v>0</v>
      </c>
      <c r="J226" s="40">
        <v>1</v>
      </c>
      <c r="K226" s="42">
        <v>0</v>
      </c>
      <c r="L226" s="37">
        <f t="shared" si="108"/>
        <v>5.2173913043478258E-2</v>
      </c>
      <c r="M226" s="37">
        <f t="shared" si="109"/>
        <v>8.1709145427286412E-3</v>
      </c>
      <c r="N226" s="37">
        <f t="shared" si="112"/>
        <v>9.0060491842138796E-2</v>
      </c>
      <c r="O226" s="45">
        <v>0.14341036777265989</v>
      </c>
      <c r="P226" s="44"/>
      <c r="Q226" s="44"/>
      <c r="R226" s="44"/>
      <c r="S226" s="44"/>
      <c r="T226" s="44"/>
      <c r="U226" s="44"/>
    </row>
    <row r="227" spans="1:21">
      <c r="A227" s="36" t="s">
        <v>325</v>
      </c>
      <c r="B227" s="37">
        <f t="shared" si="106"/>
        <v>2.4813895781637719E-2</v>
      </c>
      <c r="C227" s="38">
        <v>0</v>
      </c>
      <c r="D227" s="39">
        <v>0</v>
      </c>
      <c r="E227" s="40">
        <v>6</v>
      </c>
      <c r="F227" s="29">
        <v>0</v>
      </c>
      <c r="G227" s="41">
        <f t="shared" si="107"/>
        <v>5.1724137931034482E-2</v>
      </c>
      <c r="H227" s="40">
        <v>12</v>
      </c>
      <c r="I227" s="42">
        <v>0</v>
      </c>
      <c r="J227" s="40">
        <v>2</v>
      </c>
      <c r="K227" s="42">
        <v>0</v>
      </c>
      <c r="L227" s="37">
        <f t="shared" si="108"/>
        <v>2.0289855072463767E-2</v>
      </c>
      <c r="M227" s="37">
        <f t="shared" si="109"/>
        <v>3.1434282858570715E-2</v>
      </c>
      <c r="N227" s="37">
        <f t="shared" si="112"/>
        <v>3.4171601245665303E-2</v>
      </c>
      <c r="O227" s="46">
        <v>5.8985497027303019E-2</v>
      </c>
      <c r="P227" s="44"/>
      <c r="Q227" s="44"/>
      <c r="R227" s="44"/>
      <c r="S227" s="44"/>
      <c r="T227" s="44"/>
      <c r="U227" s="44"/>
    </row>
    <row r="228" spans="1:21" ht="32">
      <c r="A228" s="36" t="s">
        <v>326</v>
      </c>
      <c r="B228" s="37">
        <f t="shared" si="106"/>
        <v>0.20471464019851116</v>
      </c>
      <c r="C228" s="51">
        <f t="shared" ref="C228" si="127">SUM(C229:C230)</f>
        <v>4</v>
      </c>
      <c r="D228" s="39">
        <v>0</v>
      </c>
      <c r="E228" s="49">
        <f>SUM(E229:E230)</f>
        <v>17</v>
      </c>
      <c r="F228" s="29">
        <v>0</v>
      </c>
      <c r="G228" s="41">
        <f t="shared" si="107"/>
        <v>0.18103448275862069</v>
      </c>
      <c r="H228" s="29">
        <f>SUM(H229:H230)</f>
        <v>138</v>
      </c>
      <c r="I228" s="29">
        <f t="shared" ref="I228:J228" si="128">SUM(I229:I230)</f>
        <v>0</v>
      </c>
      <c r="J228" s="29">
        <f t="shared" si="128"/>
        <v>6</v>
      </c>
      <c r="K228" s="42">
        <v>0</v>
      </c>
      <c r="L228" s="37">
        <f t="shared" si="108"/>
        <v>0.20869565217391303</v>
      </c>
      <c r="M228" s="37">
        <f t="shared" si="109"/>
        <v>-2.7661169415292342E-2</v>
      </c>
      <c r="N228" s="37">
        <f t="shared" si="112"/>
        <v>6.6102919907646163E-2</v>
      </c>
      <c r="O228" s="46">
        <v>0.27081756010615732</v>
      </c>
      <c r="S228" s="44"/>
    </row>
    <row r="229" spans="1:21" ht="32">
      <c r="A229" s="36" t="s">
        <v>327</v>
      </c>
      <c r="B229" s="37">
        <f t="shared" si="106"/>
        <v>8.6848635235732014E-3</v>
      </c>
      <c r="C229" s="38">
        <v>0</v>
      </c>
      <c r="D229" s="39">
        <v>0</v>
      </c>
      <c r="E229" s="40">
        <v>0</v>
      </c>
      <c r="F229" s="29">
        <v>0</v>
      </c>
      <c r="G229" s="41">
        <f t="shared" si="107"/>
        <v>0</v>
      </c>
      <c r="H229" s="40">
        <v>7</v>
      </c>
      <c r="I229" s="42">
        <v>0</v>
      </c>
      <c r="J229" s="40">
        <v>0</v>
      </c>
      <c r="K229" s="42">
        <v>0</v>
      </c>
      <c r="L229" s="37">
        <f t="shared" si="108"/>
        <v>1.0144927536231883E-2</v>
      </c>
      <c r="M229" s="37">
        <f t="shared" si="109"/>
        <v>-1.0144927536231883E-2</v>
      </c>
      <c r="N229" s="37">
        <f t="shared" si="112"/>
        <v>8.8752241007831328E-2</v>
      </c>
      <c r="O229" s="45">
        <v>9.7437104531404528E-2</v>
      </c>
      <c r="P229" s="44"/>
      <c r="Q229" s="44"/>
      <c r="R229" s="44"/>
      <c r="S229" s="44"/>
      <c r="T229" s="44"/>
      <c r="U229" s="44"/>
    </row>
    <row r="230" spans="1:21" ht="32">
      <c r="A230" s="36" t="s">
        <v>328</v>
      </c>
      <c r="B230" s="37">
        <f t="shared" si="106"/>
        <v>0.19602977667493796</v>
      </c>
      <c r="C230" s="38">
        <v>4</v>
      </c>
      <c r="D230" s="39">
        <v>0</v>
      </c>
      <c r="E230" s="40">
        <v>17</v>
      </c>
      <c r="F230" s="29">
        <v>0</v>
      </c>
      <c r="G230" s="41">
        <f t="shared" si="107"/>
        <v>0.18103448275862069</v>
      </c>
      <c r="H230" s="40">
        <v>131</v>
      </c>
      <c r="I230" s="42">
        <v>0</v>
      </c>
      <c r="J230" s="40">
        <v>6</v>
      </c>
      <c r="K230" s="42">
        <v>0</v>
      </c>
      <c r="L230" s="37">
        <f t="shared" si="108"/>
        <v>0.19855072463768117</v>
      </c>
      <c r="M230" s="37">
        <f t="shared" si="109"/>
        <v>-1.7516241879060479E-2</v>
      </c>
      <c r="N230" s="37">
        <f t="shared" si="112"/>
        <v>-2.2649321100185082E-2</v>
      </c>
      <c r="O230" s="46">
        <v>0.17338045557475287</v>
      </c>
      <c r="P230" s="44"/>
      <c r="Q230" s="44"/>
      <c r="R230" s="44"/>
      <c r="S230" s="44"/>
      <c r="T230" s="44"/>
      <c r="U230" s="44"/>
    </row>
    <row r="231" spans="1:21" ht="32">
      <c r="A231" s="36" t="s">
        <v>329</v>
      </c>
      <c r="B231" s="37">
        <f t="shared" si="106"/>
        <v>0.71464019851116622</v>
      </c>
      <c r="C231" s="51">
        <f t="shared" ref="C231" si="129">SUM(C232:C233)</f>
        <v>20</v>
      </c>
      <c r="D231" s="39">
        <v>0</v>
      </c>
      <c r="E231" s="49">
        <f>SUM(E232:E233)</f>
        <v>64</v>
      </c>
      <c r="F231" s="29">
        <v>0</v>
      </c>
      <c r="G231" s="41">
        <f t="shared" si="107"/>
        <v>0.72413793103448276</v>
      </c>
      <c r="H231" s="29">
        <f>SUM(H232:H233)</f>
        <v>468</v>
      </c>
      <c r="I231" s="29">
        <f t="shared" ref="I231:J231" si="130">SUM(I232:I233)</f>
        <v>0</v>
      </c>
      <c r="J231" s="29">
        <f t="shared" si="130"/>
        <v>24</v>
      </c>
      <c r="K231" s="42">
        <v>0</v>
      </c>
      <c r="L231" s="37">
        <f t="shared" si="108"/>
        <v>0.71304347826086956</v>
      </c>
      <c r="M231" s="37">
        <f t="shared" si="109"/>
        <v>1.1094452773613206E-2</v>
      </c>
      <c r="N231" s="37">
        <f t="shared" si="112"/>
        <v>-6.2532479180206546E-2</v>
      </c>
      <c r="O231" s="46">
        <v>0.65210771933095968</v>
      </c>
      <c r="S231" s="44"/>
    </row>
    <row r="232" spans="1:21" ht="32">
      <c r="A232" s="36" t="s">
        <v>330</v>
      </c>
      <c r="B232" s="37">
        <f t="shared" si="106"/>
        <v>0.32258064516129031</v>
      </c>
      <c r="C232" s="38">
        <v>13</v>
      </c>
      <c r="D232" s="39">
        <v>0</v>
      </c>
      <c r="E232" s="40">
        <v>30</v>
      </c>
      <c r="F232" s="29">
        <v>0</v>
      </c>
      <c r="G232" s="41">
        <f t="shared" si="107"/>
        <v>0.37068965517241381</v>
      </c>
      <c r="H232" s="40">
        <v>208</v>
      </c>
      <c r="I232" s="42">
        <v>0</v>
      </c>
      <c r="J232" s="40">
        <v>9</v>
      </c>
      <c r="K232" s="42">
        <v>0</v>
      </c>
      <c r="L232" s="37">
        <f t="shared" si="108"/>
        <v>0.3144927536231884</v>
      </c>
      <c r="M232" s="37">
        <f t="shared" si="109"/>
        <v>5.6196901549225409E-2</v>
      </c>
      <c r="N232" s="37">
        <f t="shared" si="112"/>
        <v>-3.85632136781629E-2</v>
      </c>
      <c r="O232" s="45">
        <v>0.28401743148312741</v>
      </c>
      <c r="P232" s="44"/>
      <c r="Q232" s="44"/>
      <c r="R232" s="44"/>
      <c r="S232" s="44"/>
      <c r="T232" s="44"/>
      <c r="U232" s="44"/>
    </row>
    <row r="233" spans="1:21" ht="32">
      <c r="A233" s="36" t="s">
        <v>331</v>
      </c>
      <c r="B233" s="37">
        <f t="shared" si="106"/>
        <v>0.39205955334987591</v>
      </c>
      <c r="C233" s="38">
        <v>7</v>
      </c>
      <c r="D233" s="39">
        <v>0</v>
      </c>
      <c r="E233" s="40">
        <v>34</v>
      </c>
      <c r="F233" s="29">
        <v>0</v>
      </c>
      <c r="G233" s="41">
        <f t="shared" si="107"/>
        <v>0.35344827586206895</v>
      </c>
      <c r="H233" s="40">
        <v>260</v>
      </c>
      <c r="I233" s="42">
        <v>0</v>
      </c>
      <c r="J233" s="40">
        <v>15</v>
      </c>
      <c r="K233" s="42">
        <v>0</v>
      </c>
      <c r="L233" s="37">
        <f t="shared" si="108"/>
        <v>0.39855072463768115</v>
      </c>
      <c r="M233" s="37">
        <f t="shared" si="109"/>
        <v>-4.5102448775612203E-2</v>
      </c>
      <c r="N233" s="37">
        <f t="shared" si="112"/>
        <v>-2.3969265502043424E-2</v>
      </c>
      <c r="O233" s="46">
        <v>0.36809028784783249</v>
      </c>
      <c r="P233" s="44"/>
      <c r="Q233" s="44"/>
      <c r="R233" s="44"/>
      <c r="S233" s="44"/>
      <c r="T233" s="44"/>
      <c r="U233" s="44"/>
    </row>
    <row r="234" spans="1:21">
      <c r="A234" s="36" t="s">
        <v>332</v>
      </c>
      <c r="B234" s="37">
        <f t="shared" si="106"/>
        <v>6.699751861042183E-2</v>
      </c>
      <c r="C234" s="38">
        <v>1</v>
      </c>
      <c r="D234" s="39">
        <v>0</v>
      </c>
      <c r="E234" s="40">
        <v>9</v>
      </c>
      <c r="F234" s="29">
        <v>0</v>
      </c>
      <c r="G234" s="41">
        <f t="shared" si="107"/>
        <v>8.6206896551724144E-2</v>
      </c>
      <c r="H234" s="40">
        <v>43</v>
      </c>
      <c r="I234" s="42">
        <v>0</v>
      </c>
      <c r="J234" s="40">
        <v>1</v>
      </c>
      <c r="K234" s="42">
        <v>0</v>
      </c>
      <c r="L234" s="37">
        <f t="shared" si="108"/>
        <v>6.3768115942028983E-2</v>
      </c>
      <c r="M234" s="37">
        <f t="shared" si="109"/>
        <v>2.2438780609695161E-2</v>
      </c>
      <c r="N234" s="37">
        <f t="shared" si="112"/>
        <v>1.0077201952459799E-2</v>
      </c>
      <c r="O234" s="45">
        <v>7.707472056288163E-2</v>
      </c>
      <c r="P234" s="44"/>
      <c r="Q234" s="44"/>
      <c r="R234" s="44"/>
      <c r="S234" s="44"/>
      <c r="T234" s="44"/>
      <c r="U234" s="44"/>
    </row>
    <row r="235" spans="1:21" ht="32">
      <c r="A235" s="36" t="s">
        <v>333</v>
      </c>
      <c r="B235" s="37">
        <f t="shared" si="106"/>
        <v>0.53722084367245659</v>
      </c>
      <c r="C235" s="51">
        <f t="shared" ref="C235" si="131">SUM(C236:C237)</f>
        <v>15</v>
      </c>
      <c r="D235" s="39">
        <v>0</v>
      </c>
      <c r="E235" s="49">
        <f>SUM(E236:E237)</f>
        <v>52</v>
      </c>
      <c r="F235" s="29">
        <v>0</v>
      </c>
      <c r="G235" s="41">
        <f t="shared" si="107"/>
        <v>0.57758620689655171</v>
      </c>
      <c r="H235" s="29">
        <f>SUM(H236:H237)</f>
        <v>353</v>
      </c>
      <c r="I235" s="29">
        <f t="shared" ref="I235:J235" si="132">SUM(I236:I237)</f>
        <v>0</v>
      </c>
      <c r="J235" s="29">
        <f t="shared" si="132"/>
        <v>13</v>
      </c>
      <c r="K235" s="42">
        <v>0</v>
      </c>
      <c r="L235" s="37">
        <f t="shared" si="108"/>
        <v>0.5304347826086957</v>
      </c>
      <c r="M235" s="37">
        <f t="shared" si="109"/>
        <v>4.7151424287856014E-2</v>
      </c>
      <c r="N235" s="37">
        <f t="shared" si="112"/>
        <v>-0.14031698539415149</v>
      </c>
      <c r="O235" s="46">
        <v>0.3969038582783051</v>
      </c>
      <c r="S235" s="44"/>
    </row>
    <row r="236" spans="1:21" ht="32">
      <c r="A236" s="36" t="s">
        <v>334</v>
      </c>
      <c r="B236" s="37">
        <f t="shared" si="106"/>
        <v>0.12158808933002481</v>
      </c>
      <c r="C236" s="38">
        <v>4</v>
      </c>
      <c r="D236" s="39">
        <v>0</v>
      </c>
      <c r="E236" s="40">
        <v>9</v>
      </c>
      <c r="F236" s="29">
        <v>0</v>
      </c>
      <c r="G236" s="41">
        <f t="shared" si="107"/>
        <v>0.11206896551724138</v>
      </c>
      <c r="H236" s="40">
        <v>84</v>
      </c>
      <c r="I236" s="42">
        <v>0</v>
      </c>
      <c r="J236" s="40">
        <v>1</v>
      </c>
      <c r="K236" s="42">
        <v>0</v>
      </c>
      <c r="L236" s="37">
        <f t="shared" si="108"/>
        <v>0.12318840579710146</v>
      </c>
      <c r="M236" s="37">
        <f t="shared" si="109"/>
        <v>-1.1119440279860074E-2</v>
      </c>
      <c r="N236" s="37">
        <f t="shared" si="112"/>
        <v>-4.0313542571722705E-3</v>
      </c>
      <c r="O236" s="46">
        <v>0.11755673507285254</v>
      </c>
      <c r="P236" s="44"/>
      <c r="Q236" s="44"/>
      <c r="R236" s="44"/>
      <c r="S236" s="44"/>
      <c r="T236" s="44"/>
      <c r="U236" s="44"/>
    </row>
    <row r="237" spans="1:21" ht="32">
      <c r="A237" s="36" t="s">
        <v>335</v>
      </c>
      <c r="B237" s="37">
        <f t="shared" si="106"/>
        <v>0.41563275434243174</v>
      </c>
      <c r="C237" s="38">
        <v>11</v>
      </c>
      <c r="D237" s="39">
        <v>0</v>
      </c>
      <c r="E237" s="40">
        <v>43</v>
      </c>
      <c r="F237" s="29">
        <v>0</v>
      </c>
      <c r="G237" s="41">
        <f t="shared" si="107"/>
        <v>0.46551724137931033</v>
      </c>
      <c r="H237" s="40">
        <v>269</v>
      </c>
      <c r="I237" s="42">
        <v>0</v>
      </c>
      <c r="J237" s="40">
        <v>12</v>
      </c>
      <c r="K237" s="42">
        <v>0</v>
      </c>
      <c r="L237" s="37">
        <f t="shared" si="108"/>
        <v>0.4072463768115942</v>
      </c>
      <c r="M237" s="37">
        <f t="shared" si="109"/>
        <v>5.827086456771613E-2</v>
      </c>
      <c r="N237" s="37">
        <f t="shared" si="112"/>
        <v>-0.13628563113698011</v>
      </c>
      <c r="O237" s="45">
        <v>0.27934712320545163</v>
      </c>
      <c r="P237" s="44"/>
      <c r="Q237" s="44"/>
      <c r="R237" s="44"/>
      <c r="S237" s="44"/>
      <c r="T237" s="44"/>
      <c r="U237" s="44"/>
    </row>
    <row r="238" spans="1:21" ht="32">
      <c r="A238" s="36" t="s">
        <v>336</v>
      </c>
      <c r="B238" s="37">
        <f t="shared" si="106"/>
        <v>0.36104218362282881</v>
      </c>
      <c r="C238" s="51">
        <f t="shared" ref="C238" si="133">SUM(C239:C240)</f>
        <v>9</v>
      </c>
      <c r="D238" s="39">
        <v>0</v>
      </c>
      <c r="E238" s="49">
        <f>SUM(E239:E240)</f>
        <v>31</v>
      </c>
      <c r="F238" s="29">
        <v>0</v>
      </c>
      <c r="G238" s="41">
        <f t="shared" si="107"/>
        <v>0.34482758620689657</v>
      </c>
      <c r="H238" s="29">
        <f>SUM(H239:H240)</f>
        <v>236</v>
      </c>
      <c r="I238" s="29">
        <f t="shared" ref="I238:J238" si="134">SUM(I239:I240)</f>
        <v>0</v>
      </c>
      <c r="J238" s="29">
        <f t="shared" si="134"/>
        <v>15</v>
      </c>
      <c r="K238" s="42">
        <v>0</v>
      </c>
      <c r="L238" s="37">
        <f t="shared" si="108"/>
        <v>0.36376811594202896</v>
      </c>
      <c r="M238" s="37">
        <f t="shared" si="109"/>
        <v>-1.8940529735132383E-2</v>
      </c>
      <c r="N238" s="37">
        <f t="shared" si="112"/>
        <v>0.15570461702129468</v>
      </c>
      <c r="O238" s="45">
        <v>0.51674680064412348</v>
      </c>
      <c r="S238" s="44"/>
    </row>
    <row r="239" spans="1:21" ht="32">
      <c r="A239" s="36" t="s">
        <v>337</v>
      </c>
      <c r="B239" s="37">
        <f t="shared" si="106"/>
        <v>0.27295285359801491</v>
      </c>
      <c r="C239" s="38">
        <v>8</v>
      </c>
      <c r="D239" s="39">
        <v>0</v>
      </c>
      <c r="E239" s="40">
        <v>23</v>
      </c>
      <c r="F239" s="29">
        <v>0</v>
      </c>
      <c r="G239" s="41">
        <f t="shared" si="107"/>
        <v>0.26724137931034481</v>
      </c>
      <c r="H239" s="40">
        <v>179</v>
      </c>
      <c r="I239" s="42">
        <v>0</v>
      </c>
      <c r="J239" s="40">
        <v>10</v>
      </c>
      <c r="K239" s="42">
        <v>0</v>
      </c>
      <c r="L239" s="37">
        <f t="shared" si="108"/>
        <v>0.27391304347826084</v>
      </c>
      <c r="M239" s="37">
        <f t="shared" si="109"/>
        <v>-6.671664167916036E-3</v>
      </c>
      <c r="N239" s="37">
        <f t="shared" si="112"/>
        <v>3.6530588910468675E-2</v>
      </c>
      <c r="O239" s="46">
        <v>0.30948344250848359</v>
      </c>
      <c r="P239" s="44"/>
      <c r="Q239" s="44"/>
      <c r="R239" s="44"/>
      <c r="S239" s="44"/>
      <c r="T239" s="44"/>
      <c r="U239" s="44"/>
    </row>
    <row r="240" spans="1:21" ht="32">
      <c r="A240" s="36" t="s">
        <v>338</v>
      </c>
      <c r="B240" s="37">
        <f t="shared" si="106"/>
        <v>8.8089330024813894E-2</v>
      </c>
      <c r="C240" s="38">
        <v>1</v>
      </c>
      <c r="D240" s="39">
        <v>0</v>
      </c>
      <c r="E240" s="40">
        <v>8</v>
      </c>
      <c r="F240" s="29">
        <v>0</v>
      </c>
      <c r="G240" s="41">
        <f t="shared" si="107"/>
        <v>7.7586206896551727E-2</v>
      </c>
      <c r="H240" s="40">
        <v>57</v>
      </c>
      <c r="I240" s="42">
        <v>0</v>
      </c>
      <c r="J240" s="40">
        <v>5</v>
      </c>
      <c r="K240" s="42">
        <v>0</v>
      </c>
      <c r="L240" s="37">
        <f t="shared" si="108"/>
        <v>8.9855072463768115E-2</v>
      </c>
      <c r="M240" s="37">
        <f t="shared" si="109"/>
        <v>-1.2268865567216389E-2</v>
      </c>
      <c r="N240" s="37">
        <f t="shared" si="112"/>
        <v>0.11917402811082639</v>
      </c>
      <c r="O240" s="45">
        <v>0.20726335813564029</v>
      </c>
      <c r="P240" s="44"/>
      <c r="Q240" s="44"/>
      <c r="R240" s="44"/>
      <c r="S240" s="44"/>
      <c r="T240" s="44"/>
      <c r="U240" s="44"/>
    </row>
    <row r="241" spans="1:21">
      <c r="A241" s="36" t="s">
        <v>339</v>
      </c>
      <c r="B241" s="37">
        <f t="shared" si="106"/>
        <v>8.4367245657568243E-2</v>
      </c>
      <c r="C241" s="38">
        <v>1</v>
      </c>
      <c r="D241" s="39">
        <v>0</v>
      </c>
      <c r="E241" s="40">
        <v>6</v>
      </c>
      <c r="F241" s="29">
        <v>0</v>
      </c>
      <c r="G241" s="41">
        <f t="shared" si="107"/>
        <v>6.0344827586206899E-2</v>
      </c>
      <c r="H241" s="40">
        <v>58</v>
      </c>
      <c r="I241" s="42">
        <v>0</v>
      </c>
      <c r="J241" s="40">
        <v>3</v>
      </c>
      <c r="K241" s="42">
        <v>0</v>
      </c>
      <c r="L241" s="37">
        <f t="shared" si="108"/>
        <v>8.8405797101449274E-2</v>
      </c>
      <c r="M241" s="37">
        <f t="shared" si="109"/>
        <v>-2.8060969515242375E-2</v>
      </c>
      <c r="N241" s="37">
        <f t="shared" si="112"/>
        <v>1.9820954200028967E-3</v>
      </c>
      <c r="O241" s="46">
        <v>8.634934107757114E-2</v>
      </c>
      <c r="P241" s="44"/>
      <c r="Q241" s="44"/>
      <c r="R241" s="44"/>
      <c r="S241" s="44"/>
      <c r="T241" s="44"/>
      <c r="U241" s="44"/>
    </row>
    <row r="242" spans="1:21" ht="32">
      <c r="A242" s="36" t="s">
        <v>340</v>
      </c>
      <c r="B242" s="37">
        <f t="shared" si="106"/>
        <v>0.82630272952853601</v>
      </c>
      <c r="C242" s="51">
        <f t="shared" ref="C242" si="135">SUM(C243:C244)</f>
        <v>24</v>
      </c>
      <c r="D242" s="39">
        <v>0</v>
      </c>
      <c r="E242" s="49">
        <f>SUM(E243:E244)</f>
        <v>76</v>
      </c>
      <c r="F242" s="29">
        <v>0</v>
      </c>
      <c r="G242" s="41">
        <f t="shared" si="107"/>
        <v>0.86206896551724133</v>
      </c>
      <c r="H242" s="29">
        <f>SUM(H243:H244)</f>
        <v>541</v>
      </c>
      <c r="I242" s="29">
        <f t="shared" ref="I242:J242" si="136">SUM(I243:I244)</f>
        <v>0</v>
      </c>
      <c r="J242" s="29">
        <f t="shared" si="136"/>
        <v>25</v>
      </c>
      <c r="K242" s="42">
        <v>0</v>
      </c>
      <c r="L242" s="37">
        <f t="shared" si="108"/>
        <v>0.82028985507246377</v>
      </c>
      <c r="M242" s="37">
        <f t="shared" si="109"/>
        <v>4.1779110444777556E-2</v>
      </c>
      <c r="N242" s="37">
        <f t="shared" si="112"/>
        <v>-0.20701902872874378</v>
      </c>
      <c r="O242" s="45">
        <v>0.61928370079979222</v>
      </c>
      <c r="S242" s="44"/>
    </row>
    <row r="243" spans="1:21" ht="32">
      <c r="A243" s="36" t="s">
        <v>341</v>
      </c>
      <c r="B243" s="37">
        <f t="shared" si="106"/>
        <v>0.44168734491315137</v>
      </c>
      <c r="C243" s="38">
        <v>12</v>
      </c>
      <c r="D243" s="39">
        <v>0</v>
      </c>
      <c r="E243" s="40">
        <v>41</v>
      </c>
      <c r="F243" s="29">
        <v>0</v>
      </c>
      <c r="G243" s="41">
        <f t="shared" si="107"/>
        <v>0.45689655172413796</v>
      </c>
      <c r="H243" s="40">
        <v>289</v>
      </c>
      <c r="I243" s="42">
        <v>0</v>
      </c>
      <c r="J243" s="40">
        <v>14</v>
      </c>
      <c r="K243" s="42">
        <v>0</v>
      </c>
      <c r="L243" s="37">
        <f t="shared" si="108"/>
        <v>0.43913043478260871</v>
      </c>
      <c r="M243" s="37">
        <f t="shared" si="109"/>
        <v>1.7766116941529242E-2</v>
      </c>
      <c r="N243" s="37">
        <f t="shared" si="112"/>
        <v>-0.14943775926239167</v>
      </c>
      <c r="O243" s="45">
        <v>0.2922495856507597</v>
      </c>
      <c r="P243" s="44"/>
      <c r="Q243" s="44"/>
      <c r="R243" s="44"/>
      <c r="S243" s="44"/>
      <c r="T243" s="44"/>
      <c r="U243" s="44"/>
    </row>
    <row r="244" spans="1:21" ht="32">
      <c r="A244" s="36" t="s">
        <v>342</v>
      </c>
      <c r="B244" s="37">
        <f t="shared" si="106"/>
        <v>0.38461538461538464</v>
      </c>
      <c r="C244" s="38">
        <v>12</v>
      </c>
      <c r="D244" s="39">
        <v>0</v>
      </c>
      <c r="E244" s="40">
        <v>35</v>
      </c>
      <c r="F244" s="29">
        <v>0</v>
      </c>
      <c r="G244" s="41">
        <f t="shared" si="107"/>
        <v>0.40517241379310343</v>
      </c>
      <c r="H244" s="40">
        <v>252</v>
      </c>
      <c r="I244" s="42">
        <v>0</v>
      </c>
      <c r="J244" s="40">
        <v>11</v>
      </c>
      <c r="K244" s="42">
        <v>0</v>
      </c>
      <c r="L244" s="37">
        <f t="shared" si="108"/>
        <v>0.38115942028985506</v>
      </c>
      <c r="M244" s="37">
        <f t="shared" si="109"/>
        <v>2.401299350324837E-2</v>
      </c>
      <c r="N244" s="37">
        <f t="shared" si="112"/>
        <v>-5.7581269466352392E-2</v>
      </c>
      <c r="O244" s="46">
        <v>0.32703411514903225</v>
      </c>
      <c r="P244" s="44"/>
      <c r="Q244" s="44"/>
      <c r="R244" s="44"/>
      <c r="S244" s="44"/>
      <c r="T244" s="44"/>
      <c r="U244" s="44"/>
    </row>
    <row r="245" spans="1:21" ht="32">
      <c r="A245" s="36" t="s">
        <v>343</v>
      </c>
      <c r="B245" s="37">
        <f t="shared" si="106"/>
        <v>0.14019851116625309</v>
      </c>
      <c r="C245" s="51">
        <f t="shared" ref="C245" si="137">SUM(C246:C247)</f>
        <v>2</v>
      </c>
      <c r="D245" s="39">
        <v>0</v>
      </c>
      <c r="E245" s="49">
        <f>SUM(E246:E247)</f>
        <v>8</v>
      </c>
      <c r="F245" s="29">
        <v>0</v>
      </c>
      <c r="G245" s="41">
        <f t="shared" si="107"/>
        <v>8.6206896551724144E-2</v>
      </c>
      <c r="H245" s="29">
        <f>SUM(H246:H247)</f>
        <v>97</v>
      </c>
      <c r="I245" s="29">
        <f t="shared" ref="I245:J245" si="138">SUM(I246:I247)</f>
        <v>0</v>
      </c>
      <c r="J245" s="29">
        <f t="shared" si="138"/>
        <v>6</v>
      </c>
      <c r="K245" s="42">
        <v>0</v>
      </c>
      <c r="L245" s="37">
        <f t="shared" si="108"/>
        <v>0.14927536231884059</v>
      </c>
      <c r="M245" s="37">
        <f t="shared" si="109"/>
        <v>-6.3068465767116444E-2</v>
      </c>
      <c r="N245" s="37">
        <f t="shared" si="112"/>
        <v>0.18625792881349845</v>
      </c>
      <c r="O245" s="46">
        <v>0.32645643997975154</v>
      </c>
      <c r="S245" s="44"/>
    </row>
    <row r="246" spans="1:21" ht="32">
      <c r="A246" s="56" t="s">
        <v>344</v>
      </c>
      <c r="B246" s="37">
        <f t="shared" si="106"/>
        <v>0.11042183622828784</v>
      </c>
      <c r="C246" s="38">
        <v>2</v>
      </c>
      <c r="D246" s="39">
        <v>0</v>
      </c>
      <c r="E246" s="40">
        <v>6</v>
      </c>
      <c r="F246" s="29">
        <v>0</v>
      </c>
      <c r="G246" s="41">
        <f t="shared" si="107"/>
        <v>6.8965517241379309E-2</v>
      </c>
      <c r="H246" s="40">
        <v>79</v>
      </c>
      <c r="I246" s="42">
        <v>0</v>
      </c>
      <c r="J246" s="40">
        <v>2</v>
      </c>
      <c r="K246" s="42">
        <v>0</v>
      </c>
      <c r="L246" s="37">
        <f t="shared" si="108"/>
        <v>0.11739130434782609</v>
      </c>
      <c r="M246" s="37">
        <f t="shared" si="109"/>
        <v>-4.842578710644678E-2</v>
      </c>
      <c r="N246" s="37">
        <f t="shared" si="112"/>
        <v>0.1220786446122356</v>
      </c>
      <c r="O246" s="45">
        <v>0.23250048084052344</v>
      </c>
      <c r="P246" s="44"/>
      <c r="Q246" s="44"/>
      <c r="R246" s="44"/>
      <c r="S246" s="44"/>
      <c r="T246" s="44"/>
      <c r="U246" s="44"/>
    </row>
    <row r="247" spans="1:21" ht="32">
      <c r="A247" s="36" t="s">
        <v>345</v>
      </c>
      <c r="B247" s="37">
        <f t="shared" si="106"/>
        <v>2.9776674937965261E-2</v>
      </c>
      <c r="C247" s="38">
        <v>0</v>
      </c>
      <c r="D247" s="39">
        <v>0</v>
      </c>
      <c r="E247" s="40">
        <v>2</v>
      </c>
      <c r="F247" s="29">
        <v>0</v>
      </c>
      <c r="G247" s="41">
        <f t="shared" si="107"/>
        <v>1.7241379310344827E-2</v>
      </c>
      <c r="H247" s="40">
        <v>18</v>
      </c>
      <c r="I247" s="42">
        <v>0</v>
      </c>
      <c r="J247" s="40">
        <v>4</v>
      </c>
      <c r="K247" s="42">
        <v>0</v>
      </c>
      <c r="L247" s="37">
        <f t="shared" si="108"/>
        <v>3.1884057971014491E-2</v>
      </c>
      <c r="M247" s="37">
        <f t="shared" si="109"/>
        <v>-1.4642678660669664E-2</v>
      </c>
      <c r="N247" s="37">
        <f t="shared" si="112"/>
        <v>6.4179284201263051E-2</v>
      </c>
      <c r="O247" s="46">
        <v>9.3955959139228315E-2</v>
      </c>
      <c r="P247" s="44"/>
      <c r="Q247" s="44"/>
      <c r="R247" s="44"/>
      <c r="S247" s="44"/>
      <c r="T247" s="44"/>
      <c r="U247" s="44"/>
    </row>
    <row r="248" spans="1:21">
      <c r="A248" s="36" t="s">
        <v>346</v>
      </c>
      <c r="B248" s="37">
        <f t="shared" si="106"/>
        <v>2.4813895781637719E-2</v>
      </c>
      <c r="C248" s="38">
        <v>0</v>
      </c>
      <c r="D248" s="39">
        <v>0</v>
      </c>
      <c r="E248" s="40">
        <v>5</v>
      </c>
      <c r="F248" s="29">
        <v>0</v>
      </c>
      <c r="G248" s="41">
        <f t="shared" si="107"/>
        <v>4.3103448275862072E-2</v>
      </c>
      <c r="H248" s="40">
        <v>15</v>
      </c>
      <c r="I248" s="42">
        <v>0</v>
      </c>
      <c r="J248" s="40">
        <v>0</v>
      </c>
      <c r="K248" s="42">
        <v>0</v>
      </c>
      <c r="L248" s="37">
        <f t="shared" si="108"/>
        <v>2.1739130434782608E-2</v>
      </c>
      <c r="M248" s="37">
        <f t="shared" si="109"/>
        <v>2.1364317841079464E-2</v>
      </c>
      <c r="N248" s="37">
        <f t="shared" si="112"/>
        <v>2.9445963438817526E-2</v>
      </c>
      <c r="O248" s="45">
        <v>5.4259859220455245E-2</v>
      </c>
      <c r="P248" s="44"/>
      <c r="Q248" s="44"/>
      <c r="R248" s="44"/>
      <c r="S248" s="44"/>
      <c r="T248" s="44"/>
      <c r="U248" s="44"/>
    </row>
    <row r="249" spans="1:21" ht="32">
      <c r="A249" s="36" t="s">
        <v>347</v>
      </c>
      <c r="B249" s="37">
        <f t="shared" si="106"/>
        <v>0.85483870967741937</v>
      </c>
      <c r="C249" s="51">
        <f t="shared" ref="C249" si="139">SUM(C250:C251)</f>
        <v>25</v>
      </c>
      <c r="D249" s="39">
        <v>0</v>
      </c>
      <c r="E249" s="49">
        <f>SUM(E250:E251)</f>
        <v>76</v>
      </c>
      <c r="F249" s="29">
        <v>0</v>
      </c>
      <c r="G249" s="41">
        <f t="shared" si="107"/>
        <v>0.87068965517241381</v>
      </c>
      <c r="H249" s="29">
        <f>SUM(H250:H251)</f>
        <v>563</v>
      </c>
      <c r="I249" s="29">
        <f t="shared" ref="I249:J249" si="140">SUM(I250:I251)</f>
        <v>0</v>
      </c>
      <c r="J249" s="29">
        <f t="shared" si="140"/>
        <v>25</v>
      </c>
      <c r="K249" s="42">
        <v>0</v>
      </c>
      <c r="L249" s="37">
        <f t="shared" si="108"/>
        <v>0.85217391304347823</v>
      </c>
      <c r="M249" s="37">
        <f t="shared" si="109"/>
        <v>1.8515742128935586E-2</v>
      </c>
      <c r="N249" s="37">
        <f t="shared" si="112"/>
        <v>-0.30484163902367234</v>
      </c>
      <c r="O249" s="46">
        <v>0.54999707065374703</v>
      </c>
      <c r="S249" s="44"/>
    </row>
    <row r="250" spans="1:21" ht="32">
      <c r="A250" s="36" t="s">
        <v>348</v>
      </c>
      <c r="B250" s="37">
        <f t="shared" si="106"/>
        <v>0.52729528535980152</v>
      </c>
      <c r="C250" s="38">
        <v>14</v>
      </c>
      <c r="D250" s="39">
        <v>0</v>
      </c>
      <c r="E250" s="40">
        <v>45</v>
      </c>
      <c r="F250" s="29">
        <v>0</v>
      </c>
      <c r="G250" s="41">
        <f t="shared" si="107"/>
        <v>0.50862068965517238</v>
      </c>
      <c r="H250" s="40">
        <v>345</v>
      </c>
      <c r="I250" s="42">
        <v>0</v>
      </c>
      <c r="J250" s="40">
        <v>21</v>
      </c>
      <c r="K250" s="42">
        <v>0</v>
      </c>
      <c r="L250" s="37">
        <f t="shared" si="108"/>
        <v>0.5304347826086957</v>
      </c>
      <c r="M250" s="37">
        <f t="shared" si="109"/>
        <v>-2.1814092953523323E-2</v>
      </c>
      <c r="N250" s="37">
        <f t="shared" si="112"/>
        <v>-0.30082764717105537</v>
      </c>
      <c r="O250" s="46">
        <v>0.22646763818874618</v>
      </c>
      <c r="P250" s="44"/>
      <c r="Q250" s="44"/>
      <c r="R250" s="44"/>
      <c r="S250" s="44"/>
      <c r="T250" s="44"/>
      <c r="U250" s="44"/>
    </row>
    <row r="251" spans="1:21" ht="32">
      <c r="A251" s="36" t="s">
        <v>349</v>
      </c>
      <c r="B251" s="37">
        <f t="shared" si="106"/>
        <v>0.32754342431761785</v>
      </c>
      <c r="C251" s="38">
        <v>11</v>
      </c>
      <c r="D251" s="39">
        <v>0</v>
      </c>
      <c r="E251" s="40">
        <v>31</v>
      </c>
      <c r="F251" s="29">
        <v>0</v>
      </c>
      <c r="G251" s="41">
        <f t="shared" si="107"/>
        <v>0.36206896551724138</v>
      </c>
      <c r="H251" s="40">
        <v>218</v>
      </c>
      <c r="I251" s="42">
        <v>0</v>
      </c>
      <c r="J251" s="40">
        <v>4</v>
      </c>
      <c r="K251" s="42">
        <v>0</v>
      </c>
      <c r="L251" s="37">
        <f t="shared" si="108"/>
        <v>0.32173913043478258</v>
      </c>
      <c r="M251" s="37">
        <f t="shared" si="109"/>
        <v>4.0329835082458798E-2</v>
      </c>
      <c r="N251" s="37">
        <f t="shared" si="112"/>
        <v>-4.0139918526176377E-3</v>
      </c>
      <c r="O251" s="45">
        <v>0.32352943246500021</v>
      </c>
      <c r="P251" s="44"/>
      <c r="Q251" s="44"/>
      <c r="R251" s="44"/>
      <c r="S251" s="44"/>
      <c r="T251" s="44"/>
      <c r="U251" s="44"/>
    </row>
    <row r="252" spans="1:21" ht="32">
      <c r="A252" s="36" t="s">
        <v>350</v>
      </c>
      <c r="B252" s="37">
        <f t="shared" si="106"/>
        <v>0.11786600496277916</v>
      </c>
      <c r="C252" s="51">
        <f t="shared" ref="C252" si="141">SUM(C253:C254)</f>
        <v>1</v>
      </c>
      <c r="D252" s="39">
        <v>0</v>
      </c>
      <c r="E252" s="49">
        <f>SUM(E253:E254)</f>
        <v>10</v>
      </c>
      <c r="F252" s="29">
        <v>0</v>
      </c>
      <c r="G252" s="41">
        <f t="shared" si="107"/>
        <v>9.4827586206896547E-2</v>
      </c>
      <c r="H252" s="29">
        <f>SUM(H253:H254)</f>
        <v>78</v>
      </c>
      <c r="I252" s="29">
        <f t="shared" ref="I252:J252" si="142">SUM(I253:I254)</f>
        <v>0</v>
      </c>
      <c r="J252" s="29">
        <f t="shared" si="142"/>
        <v>6</v>
      </c>
      <c r="K252" s="42">
        <v>0</v>
      </c>
      <c r="L252" s="37">
        <f t="shared" si="108"/>
        <v>0.12173913043478261</v>
      </c>
      <c r="M252" s="37">
        <f t="shared" si="109"/>
        <v>-2.6911544227886067E-2</v>
      </c>
      <c r="N252" s="37">
        <f t="shared" si="112"/>
        <v>0.26781528985274439</v>
      </c>
      <c r="O252" s="45">
        <v>0.38568129481552355</v>
      </c>
      <c r="S252" s="44"/>
    </row>
    <row r="253" spans="1:21" ht="32">
      <c r="A253" s="36" t="s">
        <v>351</v>
      </c>
      <c r="B253" s="37">
        <f t="shared" si="106"/>
        <v>9.4292803970223327E-2</v>
      </c>
      <c r="C253" s="38">
        <v>1</v>
      </c>
      <c r="D253" s="39">
        <v>0</v>
      </c>
      <c r="E253" s="40">
        <v>7</v>
      </c>
      <c r="F253" s="29">
        <v>0</v>
      </c>
      <c r="G253" s="41">
        <f t="shared" si="107"/>
        <v>6.8965517241379309E-2</v>
      </c>
      <c r="H253" s="40">
        <v>64</v>
      </c>
      <c r="I253" s="42">
        <v>0</v>
      </c>
      <c r="J253" s="40">
        <v>4</v>
      </c>
      <c r="K253" s="42">
        <v>0</v>
      </c>
      <c r="L253" s="37">
        <f t="shared" si="108"/>
        <v>9.8550724637681164E-2</v>
      </c>
      <c r="M253" s="37">
        <f t="shared" si="109"/>
        <v>-2.9585207396301855E-2</v>
      </c>
      <c r="N253" s="37">
        <f t="shared" si="112"/>
        <v>0.13696669034355127</v>
      </c>
      <c r="O253" s="46">
        <v>0.2312594943137746</v>
      </c>
      <c r="P253" s="44"/>
      <c r="Q253" s="44"/>
      <c r="R253" s="44"/>
      <c r="S253" s="44"/>
      <c r="T253" s="44"/>
      <c r="U253" s="44"/>
    </row>
    <row r="254" spans="1:21" ht="32">
      <c r="A254" s="36" t="s">
        <v>352</v>
      </c>
      <c r="B254" s="37">
        <f t="shared" si="106"/>
        <v>2.3573200992555832E-2</v>
      </c>
      <c r="C254" s="38">
        <v>0</v>
      </c>
      <c r="D254" s="39">
        <v>0</v>
      </c>
      <c r="E254" s="40">
        <v>3</v>
      </c>
      <c r="F254" s="29">
        <v>0</v>
      </c>
      <c r="G254" s="41">
        <f t="shared" si="107"/>
        <v>2.5862068965517241E-2</v>
      </c>
      <c r="H254" s="40">
        <v>14</v>
      </c>
      <c r="I254" s="42">
        <v>0</v>
      </c>
      <c r="J254" s="40">
        <v>2</v>
      </c>
      <c r="K254" s="42">
        <v>0</v>
      </c>
      <c r="L254" s="37">
        <f t="shared" si="108"/>
        <v>2.318840579710145E-2</v>
      </c>
      <c r="M254" s="37">
        <f t="shared" si="109"/>
        <v>2.6736631684157915E-3</v>
      </c>
      <c r="N254" s="37">
        <f t="shared" si="112"/>
        <v>0.13084859950919381</v>
      </c>
      <c r="O254" s="45">
        <v>0.15442180050174964</v>
      </c>
      <c r="P254" s="44"/>
      <c r="Q254" s="44"/>
      <c r="R254" s="44"/>
      <c r="S254" s="44"/>
      <c r="T254" s="44"/>
      <c r="U254" s="44"/>
    </row>
    <row r="255" spans="1:21">
      <c r="A255" s="36" t="s">
        <v>353</v>
      </c>
      <c r="B255" s="37">
        <f t="shared" si="106"/>
        <v>1.9851116625310174E-2</v>
      </c>
      <c r="C255" s="38">
        <v>0</v>
      </c>
      <c r="D255" s="39">
        <v>0</v>
      </c>
      <c r="E255" s="40">
        <v>2</v>
      </c>
      <c r="F255" s="29">
        <v>0</v>
      </c>
      <c r="G255" s="41">
        <f t="shared" si="107"/>
        <v>1.7241379310344827E-2</v>
      </c>
      <c r="H255" s="40">
        <v>14</v>
      </c>
      <c r="I255" s="42">
        <v>0</v>
      </c>
      <c r="J255" s="40">
        <v>0</v>
      </c>
      <c r="K255" s="42">
        <v>0</v>
      </c>
      <c r="L255" s="37">
        <f t="shared" si="108"/>
        <v>2.0289855072463767E-2</v>
      </c>
      <c r="M255" s="37">
        <f t="shared" si="109"/>
        <v>-3.0484757621189393E-3</v>
      </c>
      <c r="N255" s="37">
        <f t="shared" si="112"/>
        <v>4.447051790541829E-2</v>
      </c>
      <c r="O255" s="46">
        <v>6.4321634530728464E-2</v>
      </c>
      <c r="P255" s="44"/>
      <c r="Q255" s="44"/>
      <c r="R255" s="44"/>
      <c r="S255" s="44"/>
      <c r="T255" s="44"/>
      <c r="U255" s="44"/>
    </row>
    <row r="256" spans="1:21" ht="32">
      <c r="A256" s="36" t="s">
        <v>354</v>
      </c>
      <c r="B256" s="37">
        <f t="shared" si="106"/>
        <v>0.8449131513647643</v>
      </c>
      <c r="C256" s="38">
        <v>20</v>
      </c>
      <c r="D256" s="39">
        <v>0</v>
      </c>
      <c r="E256" s="40">
        <v>84</v>
      </c>
      <c r="F256" s="29">
        <v>0</v>
      </c>
      <c r="G256" s="41">
        <f t="shared" si="107"/>
        <v>0.89655172413793105</v>
      </c>
      <c r="H256" s="40">
        <v>552</v>
      </c>
      <c r="I256" s="42">
        <v>0</v>
      </c>
      <c r="J256" s="40">
        <v>25</v>
      </c>
      <c r="K256" s="42">
        <v>0</v>
      </c>
      <c r="L256" s="37">
        <f t="shared" si="108"/>
        <v>0.836231884057971</v>
      </c>
      <c r="M256" s="37">
        <f t="shared" si="109"/>
        <v>6.0319840079960052E-2</v>
      </c>
      <c r="N256" s="37">
        <f t="shared" si="112"/>
        <v>-0.18023646998790621</v>
      </c>
      <c r="O256" s="45">
        <v>0.66467668137685809</v>
      </c>
      <c r="P256" s="44"/>
      <c r="Q256" s="44"/>
      <c r="R256" s="44"/>
      <c r="S256" s="44"/>
      <c r="T256" s="44"/>
      <c r="U256" s="44"/>
    </row>
    <row r="257" spans="1:21" ht="32">
      <c r="A257" s="36" t="s">
        <v>355</v>
      </c>
      <c r="B257" s="37">
        <f t="shared" si="106"/>
        <v>0.17245657568238212</v>
      </c>
      <c r="C257" s="38">
        <v>4</v>
      </c>
      <c r="D257" s="39">
        <v>0</v>
      </c>
      <c r="E257" s="40">
        <v>19</v>
      </c>
      <c r="F257" s="29">
        <v>0</v>
      </c>
      <c r="G257" s="41">
        <f t="shared" si="107"/>
        <v>0.19827586206896552</v>
      </c>
      <c r="H257" s="40">
        <v>107</v>
      </c>
      <c r="I257" s="42">
        <v>0</v>
      </c>
      <c r="J257" s="40">
        <v>9</v>
      </c>
      <c r="K257" s="42">
        <v>0</v>
      </c>
      <c r="L257" s="37">
        <f t="shared" si="108"/>
        <v>0.1681159420289855</v>
      </c>
      <c r="M257" s="37">
        <f t="shared" si="109"/>
        <v>3.0159920039980026E-2</v>
      </c>
      <c r="N257" s="37">
        <f t="shared" si="112"/>
        <v>4.5745986265444322E-2</v>
      </c>
      <c r="O257" s="46">
        <v>0.21820256194782645</v>
      </c>
      <c r="P257" s="44"/>
      <c r="Q257" s="44"/>
      <c r="R257" s="44"/>
      <c r="S257" s="44"/>
      <c r="T257" s="44"/>
      <c r="U257" s="44"/>
    </row>
    <row r="258" spans="1:21" ht="32">
      <c r="A258" s="36" t="s">
        <v>356</v>
      </c>
      <c r="B258" s="37">
        <f t="shared" si="106"/>
        <v>0.30769230769230771</v>
      </c>
      <c r="C258" s="38">
        <v>5</v>
      </c>
      <c r="D258" s="39">
        <v>0</v>
      </c>
      <c r="E258" s="40">
        <v>40</v>
      </c>
      <c r="F258" s="29">
        <v>0</v>
      </c>
      <c r="G258" s="41">
        <f t="shared" si="107"/>
        <v>0.38793103448275862</v>
      </c>
      <c r="H258" s="40">
        <v>192</v>
      </c>
      <c r="I258" s="42">
        <v>0</v>
      </c>
      <c r="J258" s="40">
        <v>11</v>
      </c>
      <c r="K258" s="42">
        <v>0</v>
      </c>
      <c r="L258" s="37">
        <f t="shared" si="108"/>
        <v>0.29420289855072462</v>
      </c>
      <c r="M258" s="37">
        <f t="shared" si="109"/>
        <v>9.3728135932033996E-2</v>
      </c>
      <c r="N258" s="37">
        <f t="shared" si="112"/>
        <v>2.3732909968946503E-3</v>
      </c>
      <c r="O258" s="46">
        <v>0.31006559868920236</v>
      </c>
      <c r="P258" s="44"/>
      <c r="Q258" s="44"/>
      <c r="R258" s="44"/>
      <c r="S258" s="44"/>
      <c r="T258" s="44"/>
      <c r="U258" s="44"/>
    </row>
    <row r="259" spans="1:21" ht="32">
      <c r="A259" s="36" t="s">
        <v>357</v>
      </c>
      <c r="B259" s="37">
        <f t="shared" si="106"/>
        <v>0.31885856079404468</v>
      </c>
      <c r="C259" s="38">
        <v>7</v>
      </c>
      <c r="D259" s="39">
        <v>0</v>
      </c>
      <c r="E259" s="40">
        <v>34</v>
      </c>
      <c r="F259" s="29">
        <v>0</v>
      </c>
      <c r="G259" s="41">
        <f t="shared" si="107"/>
        <v>0.35344827586206895</v>
      </c>
      <c r="H259" s="40">
        <v>202</v>
      </c>
      <c r="I259" s="42">
        <v>0</v>
      </c>
      <c r="J259" s="40">
        <v>14</v>
      </c>
      <c r="K259" s="42">
        <v>0</v>
      </c>
      <c r="L259" s="37">
        <f t="shared" si="108"/>
        <v>0.31304347826086959</v>
      </c>
      <c r="M259" s="37">
        <f t="shared" si="109"/>
        <v>4.040479760119936E-2</v>
      </c>
      <c r="N259" s="37">
        <f t="shared" si="112"/>
        <v>-7.7299833473715773E-2</v>
      </c>
      <c r="O259" s="46">
        <v>0.2415587273203289</v>
      </c>
      <c r="P259" s="44"/>
      <c r="Q259" s="44"/>
      <c r="R259" s="44"/>
      <c r="S259" s="44"/>
      <c r="T259" s="44"/>
      <c r="U259" s="44"/>
    </row>
    <row r="260" spans="1:21" ht="32">
      <c r="A260" s="36" t="s">
        <v>358</v>
      </c>
      <c r="B260" s="37">
        <f t="shared" si="106"/>
        <v>0.38337468982630274</v>
      </c>
      <c r="C260" s="38">
        <v>9</v>
      </c>
      <c r="D260" s="39">
        <v>0</v>
      </c>
      <c r="E260" s="40">
        <v>36</v>
      </c>
      <c r="F260" s="29">
        <v>0</v>
      </c>
      <c r="G260" s="41">
        <f t="shared" si="107"/>
        <v>0.38793103448275862</v>
      </c>
      <c r="H260" s="40">
        <v>247</v>
      </c>
      <c r="I260" s="42">
        <v>0</v>
      </c>
      <c r="J260" s="40">
        <v>17</v>
      </c>
      <c r="K260" s="42">
        <v>0</v>
      </c>
      <c r="L260" s="37">
        <f t="shared" si="108"/>
        <v>0.38260869565217392</v>
      </c>
      <c r="M260" s="37">
        <f t="shared" si="109"/>
        <v>5.3223388305846941E-3</v>
      </c>
      <c r="N260" s="37">
        <f t="shared" si="112"/>
        <v>9.8658525319227919E-3</v>
      </c>
      <c r="O260" s="45">
        <v>0.39324054235822553</v>
      </c>
      <c r="P260" s="44"/>
      <c r="Q260" s="44"/>
      <c r="R260" s="44"/>
      <c r="S260" s="44"/>
      <c r="T260" s="44"/>
      <c r="U260" s="44"/>
    </row>
    <row r="261" spans="1:21" ht="32">
      <c r="A261" s="36" t="s">
        <v>359</v>
      </c>
      <c r="B261" s="37">
        <f t="shared" ref="B261:B324" si="143">(C261+E261+H261+J261)/(806-D261-F261-I261-K261)</f>
        <v>0.57692307692307687</v>
      </c>
      <c r="C261" s="38">
        <v>16</v>
      </c>
      <c r="D261" s="39">
        <v>0</v>
      </c>
      <c r="E261" s="40">
        <v>57</v>
      </c>
      <c r="F261" s="29">
        <v>0</v>
      </c>
      <c r="G261" s="41">
        <f t="shared" ref="G261:G324" si="144">(C261+E261)/(116-D261-F261)</f>
        <v>0.62931034482758619</v>
      </c>
      <c r="H261" s="40">
        <v>376</v>
      </c>
      <c r="I261" s="42">
        <v>0</v>
      </c>
      <c r="J261" s="40">
        <v>16</v>
      </c>
      <c r="K261" s="42">
        <v>0</v>
      </c>
      <c r="L261" s="37">
        <f t="shared" ref="L261:L324" si="145">(H261+J261)/(690-I261-K261)</f>
        <v>0.56811594202898552</v>
      </c>
      <c r="M261" s="37">
        <f t="shared" ref="M261:M324" si="146">G261-L261</f>
        <v>6.1194402798600667E-2</v>
      </c>
      <c r="N261" s="37">
        <f t="shared" si="112"/>
        <v>-0.22732572513602278</v>
      </c>
      <c r="O261" s="45">
        <v>0.34959735178705409</v>
      </c>
      <c r="P261" s="44"/>
      <c r="Q261" s="44"/>
      <c r="R261" s="44"/>
      <c r="S261" s="44"/>
      <c r="T261" s="44"/>
      <c r="U261" s="44"/>
    </row>
    <row r="262" spans="1:21">
      <c r="A262" s="36" t="s">
        <v>360</v>
      </c>
      <c r="B262" s="37">
        <f t="shared" si="143"/>
        <v>0.90942928039702231</v>
      </c>
      <c r="C262" s="38">
        <v>21</v>
      </c>
      <c r="D262" s="39">
        <v>0</v>
      </c>
      <c r="E262" s="40">
        <v>80</v>
      </c>
      <c r="F262" s="29">
        <v>0</v>
      </c>
      <c r="G262" s="41">
        <f t="shared" si="144"/>
        <v>0.87068965517241381</v>
      </c>
      <c r="H262" s="40">
        <v>604</v>
      </c>
      <c r="I262" s="42">
        <v>0</v>
      </c>
      <c r="J262" s="40">
        <v>28</v>
      </c>
      <c r="K262" s="42">
        <v>0</v>
      </c>
      <c r="L262" s="37">
        <f t="shared" si="145"/>
        <v>0.91594202898550725</v>
      </c>
      <c r="M262" s="37">
        <f t="shared" si="146"/>
        <v>-4.5252373813093438E-2</v>
      </c>
      <c r="N262" s="37">
        <f t="shared" si="112"/>
        <v>-0.22265123113047092</v>
      </c>
      <c r="O262" s="43">
        <v>0.68677804926655139</v>
      </c>
      <c r="P262" s="44"/>
      <c r="Q262" s="44"/>
      <c r="R262" s="44"/>
      <c r="S262" s="44"/>
      <c r="T262" s="44"/>
      <c r="U262" s="44"/>
    </row>
    <row r="263" spans="1:21" ht="32">
      <c r="A263" s="36" t="s">
        <v>361</v>
      </c>
      <c r="B263" s="37">
        <f t="shared" si="143"/>
        <v>0.75062034739454098</v>
      </c>
      <c r="C263" s="38">
        <v>16</v>
      </c>
      <c r="D263" s="39">
        <v>0</v>
      </c>
      <c r="E263" s="40">
        <v>69</v>
      </c>
      <c r="F263" s="29">
        <v>0</v>
      </c>
      <c r="G263" s="41">
        <f t="shared" si="144"/>
        <v>0.73275862068965514</v>
      </c>
      <c r="H263" s="40">
        <v>496</v>
      </c>
      <c r="I263" s="42">
        <v>0</v>
      </c>
      <c r="J263" s="40">
        <v>24</v>
      </c>
      <c r="K263" s="42">
        <v>0</v>
      </c>
      <c r="L263" s="37">
        <f t="shared" si="145"/>
        <v>0.75362318840579712</v>
      </c>
      <c r="M263" s="37">
        <f t="shared" si="146"/>
        <v>-2.086456771614198E-2</v>
      </c>
      <c r="N263" s="37">
        <f t="shared" si="112"/>
        <v>-0.34266339059964407</v>
      </c>
      <c r="O263" s="46">
        <v>0.40795695679489691</v>
      </c>
      <c r="P263" s="44"/>
      <c r="Q263" s="44"/>
      <c r="R263" s="44"/>
      <c r="S263" s="44"/>
      <c r="T263" s="44"/>
      <c r="U263" s="44"/>
    </row>
    <row r="264" spans="1:21">
      <c r="A264" s="36" t="s">
        <v>362</v>
      </c>
      <c r="B264" s="37">
        <f t="shared" si="143"/>
        <v>0.38585607940446648</v>
      </c>
      <c r="C264" s="38">
        <v>17</v>
      </c>
      <c r="D264" s="39">
        <v>0</v>
      </c>
      <c r="E264" s="40">
        <v>53</v>
      </c>
      <c r="F264" s="29">
        <v>0</v>
      </c>
      <c r="G264" s="41">
        <f t="shared" si="144"/>
        <v>0.60344827586206895</v>
      </c>
      <c r="H264" s="40">
        <v>226</v>
      </c>
      <c r="I264" s="42">
        <v>0</v>
      </c>
      <c r="J264" s="40">
        <v>15</v>
      </c>
      <c r="K264" s="42">
        <v>0</v>
      </c>
      <c r="L264" s="37">
        <f t="shared" si="145"/>
        <v>0.3492753623188406</v>
      </c>
      <c r="M264" s="37">
        <f t="shared" si="146"/>
        <v>0.25417291354322835</v>
      </c>
      <c r="N264" s="37">
        <f t="shared" si="112"/>
        <v>-0.14519571198174447</v>
      </c>
      <c r="O264" s="45">
        <v>0.24066036742272201</v>
      </c>
      <c r="P264" s="44"/>
      <c r="Q264" s="44"/>
      <c r="R264" s="44"/>
      <c r="S264" s="44"/>
      <c r="T264" s="44"/>
      <c r="U264" s="44"/>
    </row>
    <row r="265" spans="1:21" ht="32">
      <c r="A265" s="36" t="s">
        <v>363</v>
      </c>
      <c r="B265" s="37">
        <f t="shared" si="143"/>
        <v>0.20967741935483872</v>
      </c>
      <c r="C265" s="38">
        <v>10</v>
      </c>
      <c r="D265" s="39">
        <v>0</v>
      </c>
      <c r="E265" s="40">
        <v>31</v>
      </c>
      <c r="F265" s="29">
        <v>0</v>
      </c>
      <c r="G265" s="41">
        <f t="shared" si="144"/>
        <v>0.35344827586206895</v>
      </c>
      <c r="H265" s="40">
        <v>118</v>
      </c>
      <c r="I265" s="42">
        <v>0</v>
      </c>
      <c r="J265" s="40">
        <v>10</v>
      </c>
      <c r="K265" s="42">
        <v>0</v>
      </c>
      <c r="L265" s="37">
        <f t="shared" si="145"/>
        <v>0.1855072463768116</v>
      </c>
      <c r="M265" s="37">
        <f t="shared" si="146"/>
        <v>0.16794102948525735</v>
      </c>
      <c r="N265" s="37">
        <f t="shared" si="112"/>
        <v>-5.1453300007899022E-2</v>
      </c>
      <c r="O265" s="45">
        <v>0.1582241193469397</v>
      </c>
      <c r="P265" s="44"/>
      <c r="Q265" s="44"/>
      <c r="R265" s="44"/>
      <c r="S265" s="44"/>
      <c r="T265" s="44"/>
      <c r="U265" s="44"/>
    </row>
    <row r="266" spans="1:21" ht="32">
      <c r="A266" s="36" t="s">
        <v>364</v>
      </c>
      <c r="B266" s="37">
        <f t="shared" si="143"/>
        <v>0.24813895781637718</v>
      </c>
      <c r="C266" s="51">
        <f t="shared" ref="C266" si="147">SUM(C267:C268)</f>
        <v>8</v>
      </c>
      <c r="D266" s="39">
        <v>0</v>
      </c>
      <c r="E266" s="49">
        <f>SUM(E267:E268)</f>
        <v>32</v>
      </c>
      <c r="F266" s="29">
        <v>0</v>
      </c>
      <c r="G266" s="41">
        <f t="shared" si="144"/>
        <v>0.34482758620689657</v>
      </c>
      <c r="H266" s="29">
        <f>SUM(H267:H268)</f>
        <v>153</v>
      </c>
      <c r="I266" s="29">
        <f t="shared" ref="I266:J266" si="148">SUM(I267:I268)</f>
        <v>0</v>
      </c>
      <c r="J266" s="29">
        <f t="shared" si="148"/>
        <v>7</v>
      </c>
      <c r="K266" s="42">
        <v>0</v>
      </c>
      <c r="L266" s="37">
        <f t="shared" si="145"/>
        <v>0.2318840579710145</v>
      </c>
      <c r="M266" s="37">
        <f t="shared" si="146"/>
        <v>0.11294352823588208</v>
      </c>
      <c r="N266" s="37">
        <f t="shared" ref="N266:N329" si="149">O266-B266</f>
        <v>0.26040849364325214</v>
      </c>
      <c r="O266" s="46">
        <v>0.50854745145962932</v>
      </c>
      <c r="S266" s="44"/>
    </row>
    <row r="267" spans="1:21" ht="48">
      <c r="A267" s="36" t="s">
        <v>365</v>
      </c>
      <c r="B267" s="37">
        <f t="shared" si="143"/>
        <v>0.13647642679900746</v>
      </c>
      <c r="C267" s="38">
        <v>5</v>
      </c>
      <c r="D267" s="39">
        <v>0</v>
      </c>
      <c r="E267" s="40">
        <v>21</v>
      </c>
      <c r="F267" s="29">
        <v>0</v>
      </c>
      <c r="G267" s="41">
        <f t="shared" si="144"/>
        <v>0.22413793103448276</v>
      </c>
      <c r="H267" s="40">
        <v>80</v>
      </c>
      <c r="I267" s="42">
        <v>0</v>
      </c>
      <c r="J267" s="40">
        <v>4</v>
      </c>
      <c r="K267" s="42">
        <v>0</v>
      </c>
      <c r="L267" s="37">
        <f t="shared" si="145"/>
        <v>0.12173913043478261</v>
      </c>
      <c r="M267" s="37">
        <f t="shared" si="146"/>
        <v>0.10239880059970015</v>
      </c>
      <c r="N267" s="37">
        <f t="shared" si="149"/>
        <v>0.13692887093582085</v>
      </c>
      <c r="O267" s="45">
        <v>0.2734052977348283</v>
      </c>
      <c r="P267" s="44"/>
      <c r="Q267" s="44"/>
      <c r="R267" s="44"/>
      <c r="S267" s="44"/>
      <c r="T267" s="44"/>
      <c r="U267" s="44"/>
    </row>
    <row r="268" spans="1:21" ht="48">
      <c r="A268" s="55" t="s">
        <v>366</v>
      </c>
      <c r="B268" s="37">
        <f t="shared" si="143"/>
        <v>0.11166253101736973</v>
      </c>
      <c r="C268" s="38">
        <v>3</v>
      </c>
      <c r="D268" s="39">
        <v>0</v>
      </c>
      <c r="E268" s="40">
        <v>11</v>
      </c>
      <c r="F268" s="29">
        <v>0</v>
      </c>
      <c r="G268" s="41">
        <f t="shared" si="144"/>
        <v>0.1206896551724138</v>
      </c>
      <c r="H268" s="40">
        <v>73</v>
      </c>
      <c r="I268" s="42">
        <v>0</v>
      </c>
      <c r="J268" s="40">
        <v>3</v>
      </c>
      <c r="K268" s="42">
        <v>0</v>
      </c>
      <c r="L268" s="37">
        <f t="shared" si="145"/>
        <v>0.11014492753623188</v>
      </c>
      <c r="M268" s="37">
        <f t="shared" si="146"/>
        <v>1.0544727636181916E-2</v>
      </c>
      <c r="N268" s="37">
        <f t="shared" si="149"/>
        <v>0.12347962270743051</v>
      </c>
      <c r="O268" s="46">
        <v>0.23514215372480024</v>
      </c>
      <c r="P268" s="44"/>
      <c r="Q268" s="44"/>
      <c r="R268" s="44"/>
      <c r="S268" s="44"/>
      <c r="T268" s="44"/>
      <c r="U268" s="44"/>
    </row>
    <row r="269" spans="1:21" ht="32">
      <c r="A269" s="55" t="s">
        <v>367</v>
      </c>
      <c r="B269" s="37">
        <f t="shared" si="143"/>
        <v>0.71836228287841186</v>
      </c>
      <c r="C269" s="51">
        <f t="shared" ref="C269" si="150">SUM(C270:C271)</f>
        <v>17</v>
      </c>
      <c r="D269" s="39">
        <v>0</v>
      </c>
      <c r="E269" s="49">
        <f>SUM(E270:E271)</f>
        <v>54</v>
      </c>
      <c r="F269" s="29">
        <v>0</v>
      </c>
      <c r="G269" s="41">
        <f t="shared" si="144"/>
        <v>0.61206896551724133</v>
      </c>
      <c r="H269" s="29">
        <f>SUM(H270:H271)</f>
        <v>487</v>
      </c>
      <c r="I269" s="29">
        <f t="shared" ref="I269:J269" si="151">SUM(I270:I271)</f>
        <v>0</v>
      </c>
      <c r="J269" s="29">
        <f t="shared" si="151"/>
        <v>21</v>
      </c>
      <c r="K269" s="42">
        <v>0</v>
      </c>
      <c r="L269" s="37">
        <f t="shared" si="145"/>
        <v>0.73623188405797102</v>
      </c>
      <c r="M269" s="37">
        <f t="shared" si="146"/>
        <v>-0.12416291854072969</v>
      </c>
      <c r="N269" s="37">
        <f t="shared" si="149"/>
        <v>-0.31693263193512622</v>
      </c>
      <c r="O269" s="46">
        <v>0.40142965094328564</v>
      </c>
      <c r="S269" s="44"/>
    </row>
    <row r="270" spans="1:21" ht="48">
      <c r="A270" s="55" t="s">
        <v>368</v>
      </c>
      <c r="B270" s="37">
        <f t="shared" si="143"/>
        <v>0.16004962779156329</v>
      </c>
      <c r="C270" s="38">
        <v>3</v>
      </c>
      <c r="D270" s="39">
        <v>0</v>
      </c>
      <c r="E270" s="40">
        <v>16</v>
      </c>
      <c r="F270" s="29">
        <v>0</v>
      </c>
      <c r="G270" s="41">
        <f t="shared" si="144"/>
        <v>0.16379310344827586</v>
      </c>
      <c r="H270" s="40">
        <v>105</v>
      </c>
      <c r="I270" s="42">
        <v>0</v>
      </c>
      <c r="J270" s="40">
        <v>5</v>
      </c>
      <c r="K270" s="42">
        <v>0</v>
      </c>
      <c r="L270" s="37">
        <f t="shared" si="145"/>
        <v>0.15942028985507245</v>
      </c>
      <c r="M270" s="37">
        <f t="shared" si="146"/>
        <v>4.3728135932034062E-3</v>
      </c>
      <c r="N270" s="37">
        <f t="shared" si="149"/>
        <v>2.446477447138401E-2</v>
      </c>
      <c r="O270" s="45">
        <v>0.1845144022629473</v>
      </c>
      <c r="P270" s="44"/>
      <c r="Q270" s="44"/>
      <c r="R270" s="44"/>
      <c r="S270" s="44"/>
      <c r="T270" s="44"/>
      <c r="U270" s="44"/>
    </row>
    <row r="271" spans="1:21" ht="48">
      <c r="A271" s="55" t="s">
        <v>369</v>
      </c>
      <c r="B271" s="37">
        <f t="shared" si="143"/>
        <v>0.55831265508684869</v>
      </c>
      <c r="C271" s="38">
        <v>14</v>
      </c>
      <c r="D271" s="39">
        <v>0</v>
      </c>
      <c r="E271" s="40">
        <v>38</v>
      </c>
      <c r="F271" s="29">
        <v>0</v>
      </c>
      <c r="G271" s="41">
        <f t="shared" si="144"/>
        <v>0.44827586206896552</v>
      </c>
      <c r="H271" s="40">
        <v>382</v>
      </c>
      <c r="I271" s="42">
        <v>0</v>
      </c>
      <c r="J271" s="40">
        <v>16</v>
      </c>
      <c r="K271" s="42">
        <v>0</v>
      </c>
      <c r="L271" s="37">
        <f t="shared" si="145"/>
        <v>0.57681159420289851</v>
      </c>
      <c r="M271" s="37">
        <f t="shared" si="146"/>
        <v>-0.12853573213393299</v>
      </c>
      <c r="N271" s="37">
        <f t="shared" si="149"/>
        <v>-0.34139740640650956</v>
      </c>
      <c r="O271" s="46">
        <v>0.21691524868033912</v>
      </c>
      <c r="P271" s="44"/>
      <c r="Q271" s="44"/>
      <c r="R271" s="44"/>
      <c r="S271" s="44"/>
      <c r="T271" s="44"/>
      <c r="U271" s="44"/>
    </row>
    <row r="272" spans="1:21">
      <c r="A272" s="36" t="s">
        <v>370</v>
      </c>
      <c r="B272" s="37">
        <f t="shared" si="143"/>
        <v>2.729528535980149E-2</v>
      </c>
      <c r="C272" s="38">
        <v>1</v>
      </c>
      <c r="D272" s="39">
        <v>0</v>
      </c>
      <c r="E272" s="40">
        <v>4</v>
      </c>
      <c r="F272" s="29">
        <v>0</v>
      </c>
      <c r="G272" s="41">
        <f t="shared" si="144"/>
        <v>4.3103448275862072E-2</v>
      </c>
      <c r="H272" s="40">
        <v>15</v>
      </c>
      <c r="I272" s="42">
        <v>0</v>
      </c>
      <c r="J272" s="40">
        <v>2</v>
      </c>
      <c r="K272" s="42">
        <v>0</v>
      </c>
      <c r="L272" s="37">
        <f t="shared" si="145"/>
        <v>2.4637681159420291E-2</v>
      </c>
      <c r="M272" s="37">
        <f t="shared" si="146"/>
        <v>1.8465767116441781E-2</v>
      </c>
      <c r="N272" s="37">
        <f t="shared" si="149"/>
        <v>6.272761223728282E-2</v>
      </c>
      <c r="O272" s="45">
        <v>9.0022897597084303E-2</v>
      </c>
      <c r="P272" s="44"/>
      <c r="Q272" s="44"/>
      <c r="R272" s="44"/>
      <c r="S272" s="44"/>
      <c r="T272" s="44"/>
      <c r="U272" s="44"/>
    </row>
    <row r="273" spans="1:21" ht="32">
      <c r="A273" s="36" t="s">
        <v>371</v>
      </c>
      <c r="B273" s="37">
        <f t="shared" si="143"/>
        <v>0.90818858560794047</v>
      </c>
      <c r="C273" s="51">
        <f t="shared" ref="C273" si="152">SUM(C274:C275)</f>
        <v>21</v>
      </c>
      <c r="D273" s="39">
        <v>0</v>
      </c>
      <c r="E273" s="49">
        <f>SUM(E274:E275)</f>
        <v>78</v>
      </c>
      <c r="F273" s="29">
        <v>0</v>
      </c>
      <c r="G273" s="41">
        <f t="shared" si="144"/>
        <v>0.85344827586206895</v>
      </c>
      <c r="H273" s="29">
        <f>SUM(H274:H275)</f>
        <v>608</v>
      </c>
      <c r="I273" s="29">
        <f t="shared" ref="I273:J273" si="153">SUM(I274:I275)</f>
        <v>0</v>
      </c>
      <c r="J273" s="29">
        <f t="shared" si="153"/>
        <v>25</v>
      </c>
      <c r="K273" s="42">
        <v>0</v>
      </c>
      <c r="L273" s="37">
        <f t="shared" si="145"/>
        <v>0.91739130434782612</v>
      </c>
      <c r="M273" s="37">
        <f t="shared" si="146"/>
        <v>-6.394302848575717E-2</v>
      </c>
      <c r="N273" s="37">
        <f t="shared" si="149"/>
        <v>-0.22754525222547828</v>
      </c>
      <c r="O273" s="46">
        <v>0.68064333338246219</v>
      </c>
      <c r="S273" s="44"/>
      <c r="T273" s="44"/>
    </row>
    <row r="274" spans="1:21" ht="32">
      <c r="A274" s="36" t="s">
        <v>372</v>
      </c>
      <c r="B274" s="37">
        <f t="shared" si="143"/>
        <v>0.66625310173697272</v>
      </c>
      <c r="C274" s="38">
        <v>19</v>
      </c>
      <c r="D274" s="39">
        <v>0</v>
      </c>
      <c r="E274" s="40">
        <v>62</v>
      </c>
      <c r="F274" s="29">
        <v>0</v>
      </c>
      <c r="G274" s="41">
        <f t="shared" si="144"/>
        <v>0.69827586206896552</v>
      </c>
      <c r="H274" s="40">
        <v>439</v>
      </c>
      <c r="I274" s="42">
        <v>0</v>
      </c>
      <c r="J274" s="40">
        <v>17</v>
      </c>
      <c r="K274" s="42">
        <v>0</v>
      </c>
      <c r="L274" s="37">
        <f t="shared" si="145"/>
        <v>0.66086956521739126</v>
      </c>
      <c r="M274" s="37">
        <f t="shared" si="146"/>
        <v>3.7406296851574261E-2</v>
      </c>
      <c r="N274" s="37">
        <f t="shared" si="149"/>
        <v>-0.25345645164937686</v>
      </c>
      <c r="O274" s="46">
        <v>0.41279665008759586</v>
      </c>
      <c r="P274" s="44"/>
      <c r="Q274" s="44"/>
      <c r="R274" s="44"/>
      <c r="S274" s="44"/>
      <c r="T274" s="44"/>
      <c r="U274" s="44"/>
    </row>
    <row r="275" spans="1:21" ht="32">
      <c r="A275" s="55" t="s">
        <v>373</v>
      </c>
      <c r="B275" s="37">
        <f t="shared" si="143"/>
        <v>0.24193548387096775</v>
      </c>
      <c r="C275" s="38">
        <v>2</v>
      </c>
      <c r="D275" s="39">
        <v>0</v>
      </c>
      <c r="E275" s="40">
        <v>16</v>
      </c>
      <c r="F275" s="29">
        <v>0</v>
      </c>
      <c r="G275" s="41">
        <f t="shared" si="144"/>
        <v>0.15517241379310345</v>
      </c>
      <c r="H275" s="40">
        <v>169</v>
      </c>
      <c r="I275" s="42">
        <v>0</v>
      </c>
      <c r="J275" s="40">
        <v>8</v>
      </c>
      <c r="K275" s="42">
        <v>0</v>
      </c>
      <c r="L275" s="37">
        <f t="shared" si="145"/>
        <v>0.2565217391304348</v>
      </c>
      <c r="M275" s="37">
        <f t="shared" si="146"/>
        <v>-0.10134932533733135</v>
      </c>
      <c r="N275" s="37">
        <f t="shared" si="149"/>
        <v>2.5911199423895581E-2</v>
      </c>
      <c r="O275" s="45">
        <v>0.26784668329486333</v>
      </c>
      <c r="P275" s="44"/>
      <c r="Q275" s="44"/>
      <c r="R275" s="44"/>
      <c r="S275" s="44"/>
      <c r="T275" s="44"/>
      <c r="U275" s="44"/>
    </row>
    <row r="276" spans="1:21" ht="32">
      <c r="A276" s="36" t="s">
        <v>374</v>
      </c>
      <c r="B276" s="37">
        <f t="shared" si="143"/>
        <v>5.4590570719602979E-2</v>
      </c>
      <c r="C276" s="51">
        <f t="shared" ref="C276" si="154">SUM(C277:C278)</f>
        <v>3</v>
      </c>
      <c r="D276" s="39">
        <v>0</v>
      </c>
      <c r="E276" s="49">
        <f>SUM(E277:E278)</f>
        <v>6</v>
      </c>
      <c r="F276" s="29">
        <v>0</v>
      </c>
      <c r="G276" s="41">
        <f t="shared" si="144"/>
        <v>7.7586206896551727E-2</v>
      </c>
      <c r="H276" s="29">
        <f>SUM(H277:H278)</f>
        <v>32</v>
      </c>
      <c r="I276" s="29">
        <f t="shared" ref="I276:J276" si="155">SUM(I277:I278)</f>
        <v>0</v>
      </c>
      <c r="J276" s="29">
        <f t="shared" si="155"/>
        <v>3</v>
      </c>
      <c r="K276" s="42">
        <v>0</v>
      </c>
      <c r="L276" s="37">
        <f t="shared" si="145"/>
        <v>5.0724637681159424E-2</v>
      </c>
      <c r="M276" s="37">
        <f t="shared" si="146"/>
        <v>2.6861569215392303E-2</v>
      </c>
      <c r="N276" s="37">
        <f t="shared" si="149"/>
        <v>0.17564166305887519</v>
      </c>
      <c r="O276" s="45">
        <v>0.23023223377847818</v>
      </c>
      <c r="S276" s="44"/>
    </row>
    <row r="277" spans="1:21" ht="32">
      <c r="A277" s="55" t="s">
        <v>375</v>
      </c>
      <c r="B277" s="37">
        <f t="shared" si="143"/>
        <v>4.3424317617866005E-2</v>
      </c>
      <c r="C277" s="38">
        <v>3</v>
      </c>
      <c r="D277" s="39">
        <v>0</v>
      </c>
      <c r="E277" s="40">
        <v>5</v>
      </c>
      <c r="F277" s="29">
        <v>0</v>
      </c>
      <c r="G277" s="41">
        <f t="shared" si="144"/>
        <v>6.8965517241379309E-2</v>
      </c>
      <c r="H277" s="40">
        <v>25</v>
      </c>
      <c r="I277" s="42">
        <v>0</v>
      </c>
      <c r="J277" s="40">
        <v>2</v>
      </c>
      <c r="K277" s="42">
        <v>0</v>
      </c>
      <c r="L277" s="37">
        <f t="shared" si="145"/>
        <v>3.9130434782608699E-2</v>
      </c>
      <c r="M277" s="37">
        <f t="shared" si="146"/>
        <v>2.9835082458770611E-2</v>
      </c>
      <c r="N277" s="37">
        <f t="shared" si="149"/>
        <v>0.10312860830701592</v>
      </c>
      <c r="O277" s="46">
        <v>0.14655292592488192</v>
      </c>
      <c r="P277" s="44"/>
      <c r="Q277" s="44"/>
      <c r="R277" s="44"/>
      <c r="S277" s="44"/>
      <c r="T277" s="44"/>
      <c r="U277" s="44"/>
    </row>
    <row r="278" spans="1:21" ht="32">
      <c r="A278" s="55" t="s">
        <v>376</v>
      </c>
      <c r="B278" s="37">
        <f t="shared" si="143"/>
        <v>1.1166253101736972E-2</v>
      </c>
      <c r="C278" s="38">
        <v>0</v>
      </c>
      <c r="D278" s="39">
        <v>0</v>
      </c>
      <c r="E278" s="40">
        <v>1</v>
      </c>
      <c r="F278" s="29">
        <v>0</v>
      </c>
      <c r="G278" s="41">
        <f t="shared" si="144"/>
        <v>8.6206896551724137E-3</v>
      </c>
      <c r="H278" s="40">
        <v>7</v>
      </c>
      <c r="I278" s="42">
        <v>0</v>
      </c>
      <c r="J278" s="40">
        <v>1</v>
      </c>
      <c r="K278" s="42">
        <v>0</v>
      </c>
      <c r="L278" s="37">
        <f t="shared" si="145"/>
        <v>1.1594202898550725E-2</v>
      </c>
      <c r="M278" s="37">
        <f t="shared" si="146"/>
        <v>-2.9735132433783111E-3</v>
      </c>
      <c r="N278" s="37">
        <f t="shared" si="149"/>
        <v>7.2513054751859429E-2</v>
      </c>
      <c r="O278" s="45">
        <v>8.3679307853596396E-2</v>
      </c>
      <c r="P278" s="44"/>
      <c r="Q278" s="44"/>
      <c r="R278" s="44"/>
      <c r="S278" s="44"/>
      <c r="T278" s="44"/>
      <c r="U278" s="44"/>
    </row>
    <row r="279" spans="1:21">
      <c r="A279" s="36" t="s">
        <v>377</v>
      </c>
      <c r="B279" s="37">
        <f t="shared" si="143"/>
        <v>3.1017369727047148E-2</v>
      </c>
      <c r="C279" s="38">
        <v>2</v>
      </c>
      <c r="D279" s="39">
        <v>0</v>
      </c>
      <c r="E279" s="40">
        <v>5</v>
      </c>
      <c r="F279" s="29">
        <v>0</v>
      </c>
      <c r="G279" s="41">
        <f t="shared" si="144"/>
        <v>6.0344827586206899E-2</v>
      </c>
      <c r="H279" s="40">
        <v>16</v>
      </c>
      <c r="I279" s="42">
        <v>0</v>
      </c>
      <c r="J279" s="40">
        <v>2</v>
      </c>
      <c r="K279" s="42">
        <v>0</v>
      </c>
      <c r="L279" s="37">
        <f t="shared" si="145"/>
        <v>2.6086956521739129E-2</v>
      </c>
      <c r="M279" s="37">
        <f t="shared" si="146"/>
        <v>3.4257871064467774E-2</v>
      </c>
      <c r="N279" s="37">
        <f t="shared" si="149"/>
        <v>5.8107063112014273E-2</v>
      </c>
      <c r="O279" s="46">
        <v>8.9124432839061421E-2</v>
      </c>
      <c r="P279" s="44"/>
      <c r="Q279" s="44"/>
      <c r="R279" s="44"/>
      <c r="S279" s="44"/>
      <c r="T279" s="44"/>
      <c r="U279" s="44"/>
    </row>
    <row r="280" spans="1:21" ht="32">
      <c r="A280" s="36" t="s">
        <v>378</v>
      </c>
      <c r="B280" s="37">
        <f t="shared" si="143"/>
        <v>0.94416873449131511</v>
      </c>
      <c r="C280" s="51">
        <f t="shared" ref="C280" si="156">SUM(C281:C282)</f>
        <v>25</v>
      </c>
      <c r="D280" s="39">
        <v>0</v>
      </c>
      <c r="E280" s="49">
        <f>SUM(E281:E282)</f>
        <v>83</v>
      </c>
      <c r="F280" s="29">
        <v>0</v>
      </c>
      <c r="G280" s="41">
        <f t="shared" si="144"/>
        <v>0.93103448275862066</v>
      </c>
      <c r="H280" s="29">
        <f>SUM(H281:H282)</f>
        <v>625</v>
      </c>
      <c r="I280" s="29">
        <f t="shared" ref="I280:J280" si="157">SUM(I281:I282)</f>
        <v>0</v>
      </c>
      <c r="J280" s="29">
        <f t="shared" si="157"/>
        <v>28</v>
      </c>
      <c r="K280" s="42">
        <v>0</v>
      </c>
      <c r="L280" s="37">
        <f t="shared" si="145"/>
        <v>0.94637681159420295</v>
      </c>
      <c r="M280" s="37">
        <f t="shared" si="146"/>
        <v>-1.5342328835582286E-2</v>
      </c>
      <c r="N280" s="37">
        <f t="shared" si="149"/>
        <v>-0.2420437727507031</v>
      </c>
      <c r="O280" s="46">
        <v>0.70212496174061201</v>
      </c>
      <c r="S280" s="44"/>
    </row>
    <row r="281" spans="1:21" ht="32">
      <c r="A281" s="36" t="s">
        <v>379</v>
      </c>
      <c r="B281" s="37">
        <f t="shared" si="143"/>
        <v>0.75930521091811409</v>
      </c>
      <c r="C281" s="38">
        <v>20</v>
      </c>
      <c r="D281" s="39">
        <v>0</v>
      </c>
      <c r="E281" s="40">
        <v>68</v>
      </c>
      <c r="F281" s="29">
        <v>0</v>
      </c>
      <c r="G281" s="41">
        <f t="shared" si="144"/>
        <v>0.75862068965517238</v>
      </c>
      <c r="H281" s="40">
        <v>502</v>
      </c>
      <c r="I281" s="42">
        <v>0</v>
      </c>
      <c r="J281" s="40">
        <v>22</v>
      </c>
      <c r="K281" s="42">
        <v>0</v>
      </c>
      <c r="L281" s="37">
        <f t="shared" si="145"/>
        <v>0.75942028985507248</v>
      </c>
      <c r="M281" s="37">
        <f t="shared" si="146"/>
        <v>-7.9960019990010789E-4</v>
      </c>
      <c r="N281" s="37">
        <f t="shared" si="149"/>
        <v>-0.30868977948129966</v>
      </c>
      <c r="O281" s="45">
        <v>0.45061543143681443</v>
      </c>
      <c r="P281" s="44"/>
      <c r="Q281" s="44"/>
      <c r="R281" s="44"/>
      <c r="S281" s="44"/>
      <c r="T281" s="44"/>
      <c r="U281" s="44"/>
    </row>
    <row r="282" spans="1:21" ht="32">
      <c r="A282" s="55" t="s">
        <v>380</v>
      </c>
      <c r="B282" s="37">
        <f t="shared" si="143"/>
        <v>0.18486352357320099</v>
      </c>
      <c r="C282" s="38">
        <v>5</v>
      </c>
      <c r="D282" s="39">
        <v>0</v>
      </c>
      <c r="E282" s="40">
        <v>15</v>
      </c>
      <c r="F282" s="29">
        <v>0</v>
      </c>
      <c r="G282" s="41">
        <f t="shared" si="144"/>
        <v>0.17241379310344829</v>
      </c>
      <c r="H282" s="40">
        <v>123</v>
      </c>
      <c r="I282" s="42">
        <v>0</v>
      </c>
      <c r="J282" s="40">
        <v>6</v>
      </c>
      <c r="K282" s="42">
        <v>0</v>
      </c>
      <c r="L282" s="37">
        <f t="shared" si="145"/>
        <v>0.18695652173913044</v>
      </c>
      <c r="M282" s="37">
        <f t="shared" si="146"/>
        <v>-1.4542728635682151E-2</v>
      </c>
      <c r="N282" s="37">
        <f t="shared" si="149"/>
        <v>6.6646006730594926E-2</v>
      </c>
      <c r="O282" s="46">
        <v>0.25150953030379591</v>
      </c>
      <c r="P282" s="44"/>
      <c r="Q282" s="44"/>
      <c r="R282" s="44"/>
      <c r="S282" s="44"/>
      <c r="T282" s="44"/>
      <c r="U282" s="44"/>
    </row>
    <row r="283" spans="1:21" ht="32">
      <c r="A283" s="55" t="s">
        <v>381</v>
      </c>
      <c r="B283" s="37">
        <f t="shared" si="143"/>
        <v>3.4739454094292806E-2</v>
      </c>
      <c r="C283" s="51">
        <f t="shared" ref="C283" si="158">SUM(C284:C285)</f>
        <v>0</v>
      </c>
      <c r="D283" s="39">
        <v>0</v>
      </c>
      <c r="E283" s="49">
        <f>SUM(E284:E285)</f>
        <v>4</v>
      </c>
      <c r="F283" s="29">
        <v>0</v>
      </c>
      <c r="G283" s="41">
        <f t="shared" si="144"/>
        <v>3.4482758620689655E-2</v>
      </c>
      <c r="H283" s="29">
        <f>SUM(H284:H285)</f>
        <v>23</v>
      </c>
      <c r="I283" s="29">
        <f t="shared" ref="I283:J283" si="159">SUM(I284:I285)</f>
        <v>0</v>
      </c>
      <c r="J283" s="29">
        <f t="shared" si="159"/>
        <v>1</v>
      </c>
      <c r="K283" s="42">
        <v>0</v>
      </c>
      <c r="L283" s="37">
        <f t="shared" si="145"/>
        <v>3.4782608695652174E-2</v>
      </c>
      <c r="M283" s="37">
        <f t="shared" si="146"/>
        <v>-2.9985007496251964E-4</v>
      </c>
      <c r="N283" s="37">
        <f t="shared" si="149"/>
        <v>0.18249163587580439</v>
      </c>
      <c r="O283" s="46">
        <v>0.21723108997009719</v>
      </c>
      <c r="S283" s="44"/>
    </row>
    <row r="284" spans="1:21" ht="32">
      <c r="A284" s="55" t="s">
        <v>382</v>
      </c>
      <c r="B284" s="37">
        <f t="shared" si="143"/>
        <v>2.1091811414392061E-2</v>
      </c>
      <c r="C284" s="38">
        <v>0</v>
      </c>
      <c r="D284" s="39">
        <v>0</v>
      </c>
      <c r="E284" s="40">
        <v>1</v>
      </c>
      <c r="F284" s="29">
        <v>0</v>
      </c>
      <c r="G284" s="41">
        <f t="shared" si="144"/>
        <v>8.6206896551724137E-3</v>
      </c>
      <c r="H284" s="40">
        <v>15</v>
      </c>
      <c r="I284" s="42">
        <v>0</v>
      </c>
      <c r="J284" s="40">
        <v>1</v>
      </c>
      <c r="K284" s="42">
        <v>0</v>
      </c>
      <c r="L284" s="37">
        <f t="shared" si="145"/>
        <v>2.318840579710145E-2</v>
      </c>
      <c r="M284" s="37">
        <f t="shared" si="146"/>
        <v>-1.4567716141929036E-2</v>
      </c>
      <c r="N284" s="37">
        <f t="shared" si="149"/>
        <v>0.10752523822214466</v>
      </c>
      <c r="O284" s="45">
        <v>0.12861704963653672</v>
      </c>
      <c r="P284" s="44"/>
      <c r="Q284" s="44"/>
      <c r="R284" s="44"/>
      <c r="S284" s="44"/>
      <c r="T284" s="44"/>
      <c r="U284" s="44"/>
    </row>
    <row r="285" spans="1:21" ht="32">
      <c r="A285" s="55" t="s">
        <v>383</v>
      </c>
      <c r="B285" s="37">
        <f t="shared" si="143"/>
        <v>1.3647642679900745E-2</v>
      </c>
      <c r="C285" s="38">
        <v>0</v>
      </c>
      <c r="D285" s="39">
        <v>0</v>
      </c>
      <c r="E285" s="40">
        <v>3</v>
      </c>
      <c r="F285" s="29">
        <v>0</v>
      </c>
      <c r="G285" s="41">
        <f t="shared" si="144"/>
        <v>2.5862068965517241E-2</v>
      </c>
      <c r="H285" s="40">
        <v>8</v>
      </c>
      <c r="I285" s="42">
        <v>0</v>
      </c>
      <c r="J285" s="40">
        <v>0</v>
      </c>
      <c r="K285" s="42">
        <v>0</v>
      </c>
      <c r="L285" s="37">
        <f t="shared" si="145"/>
        <v>1.1594202898550725E-2</v>
      </c>
      <c r="M285" s="37">
        <f t="shared" si="146"/>
        <v>1.4267866066966516E-2</v>
      </c>
      <c r="N285" s="37">
        <f t="shared" si="149"/>
        <v>7.4966397653659755E-2</v>
      </c>
      <c r="O285" s="46">
        <v>8.8614040333560504E-2</v>
      </c>
      <c r="P285" s="44"/>
      <c r="Q285" s="44"/>
      <c r="R285" s="44"/>
      <c r="S285" s="44"/>
      <c r="T285" s="44"/>
      <c r="U285" s="44"/>
    </row>
    <row r="286" spans="1:21">
      <c r="A286" s="36" t="s">
        <v>384</v>
      </c>
      <c r="B286" s="37">
        <f t="shared" si="143"/>
        <v>1.6129032258064516E-2</v>
      </c>
      <c r="C286" s="38">
        <v>1</v>
      </c>
      <c r="D286" s="39">
        <v>0</v>
      </c>
      <c r="E286" s="40">
        <v>3</v>
      </c>
      <c r="F286" s="29">
        <v>0</v>
      </c>
      <c r="G286" s="41">
        <f t="shared" si="144"/>
        <v>3.4482758620689655E-2</v>
      </c>
      <c r="H286" s="40">
        <v>8</v>
      </c>
      <c r="I286" s="42">
        <v>0</v>
      </c>
      <c r="J286" s="40">
        <v>1</v>
      </c>
      <c r="K286" s="42">
        <v>0</v>
      </c>
      <c r="L286" s="37">
        <f t="shared" si="145"/>
        <v>1.3043478260869565E-2</v>
      </c>
      <c r="M286" s="37">
        <f t="shared" si="146"/>
        <v>2.1439280359820088E-2</v>
      </c>
      <c r="N286" s="37">
        <f t="shared" si="149"/>
        <v>6.4514916031227054E-2</v>
      </c>
      <c r="O286" s="45">
        <v>8.064394828929157E-2</v>
      </c>
      <c r="P286" s="44"/>
      <c r="Q286" s="44"/>
      <c r="R286" s="44"/>
      <c r="S286" s="44"/>
      <c r="T286" s="44"/>
      <c r="U286" s="44"/>
    </row>
    <row r="287" spans="1:21" ht="32">
      <c r="A287" s="36" t="s">
        <v>385</v>
      </c>
      <c r="B287" s="37">
        <f t="shared" si="143"/>
        <v>0.90198511166253104</v>
      </c>
      <c r="C287" s="51">
        <f t="shared" ref="C287" si="160">SUM(C288:C289)</f>
        <v>26</v>
      </c>
      <c r="D287" s="39">
        <v>0</v>
      </c>
      <c r="E287" s="49">
        <f>SUM(E288:E289)</f>
        <v>81</v>
      </c>
      <c r="F287" s="29">
        <v>0</v>
      </c>
      <c r="G287" s="41">
        <f t="shared" si="144"/>
        <v>0.92241379310344829</v>
      </c>
      <c r="H287" s="29">
        <f>SUM(H288:H289)</f>
        <v>594</v>
      </c>
      <c r="I287" s="29">
        <f t="shared" ref="I287:J287" si="161">SUM(I288:I289)</f>
        <v>0</v>
      </c>
      <c r="J287" s="29">
        <f t="shared" si="161"/>
        <v>26</v>
      </c>
      <c r="K287" s="42">
        <v>0</v>
      </c>
      <c r="L287" s="37">
        <f t="shared" si="145"/>
        <v>0.89855072463768115</v>
      </c>
      <c r="M287" s="37">
        <f t="shared" si="146"/>
        <v>2.3863068465767134E-2</v>
      </c>
      <c r="N287" s="37">
        <f t="shared" si="149"/>
        <v>-0.14315501475313219</v>
      </c>
      <c r="O287" s="45">
        <v>0.75883009690939884</v>
      </c>
      <c r="S287" s="44"/>
    </row>
    <row r="288" spans="1:21" ht="32">
      <c r="A288" s="36" t="s">
        <v>386</v>
      </c>
      <c r="B288" s="37">
        <f t="shared" si="143"/>
        <v>0.68610421836228286</v>
      </c>
      <c r="C288" s="38">
        <v>19</v>
      </c>
      <c r="D288" s="39">
        <v>0</v>
      </c>
      <c r="E288" s="40">
        <v>68</v>
      </c>
      <c r="F288" s="29">
        <v>0</v>
      </c>
      <c r="G288" s="41">
        <f t="shared" si="144"/>
        <v>0.75</v>
      </c>
      <c r="H288" s="40">
        <v>447</v>
      </c>
      <c r="I288" s="42">
        <v>0</v>
      </c>
      <c r="J288" s="40">
        <v>19</v>
      </c>
      <c r="K288" s="42">
        <v>0</v>
      </c>
      <c r="L288" s="37">
        <f t="shared" si="145"/>
        <v>0.67536231884057973</v>
      </c>
      <c r="M288" s="37">
        <f t="shared" si="146"/>
        <v>7.4637681159420266E-2</v>
      </c>
      <c r="N288" s="37">
        <f t="shared" si="149"/>
        <v>-0.17799393511674122</v>
      </c>
      <c r="O288" s="45">
        <v>0.50811028324554164</v>
      </c>
      <c r="P288" s="44"/>
      <c r="Q288" s="44"/>
      <c r="R288" s="44"/>
      <c r="S288" s="44"/>
      <c r="T288" s="44"/>
      <c r="U288" s="44"/>
    </row>
    <row r="289" spans="1:21" ht="32">
      <c r="A289" s="55" t="s">
        <v>387</v>
      </c>
      <c r="B289" s="37">
        <f t="shared" si="143"/>
        <v>0.21588089330024815</v>
      </c>
      <c r="C289" s="38">
        <v>7</v>
      </c>
      <c r="D289" s="39">
        <v>0</v>
      </c>
      <c r="E289" s="40">
        <v>13</v>
      </c>
      <c r="F289" s="29">
        <v>0</v>
      </c>
      <c r="G289" s="41">
        <f t="shared" si="144"/>
        <v>0.17241379310344829</v>
      </c>
      <c r="H289" s="40">
        <v>147</v>
      </c>
      <c r="I289" s="42">
        <v>0</v>
      </c>
      <c r="J289" s="40">
        <v>7</v>
      </c>
      <c r="K289" s="42">
        <v>0</v>
      </c>
      <c r="L289" s="37">
        <f t="shared" si="145"/>
        <v>0.22318840579710145</v>
      </c>
      <c r="M289" s="37">
        <f t="shared" si="146"/>
        <v>-5.0774612693653159E-2</v>
      </c>
      <c r="N289" s="37">
        <f t="shared" si="149"/>
        <v>3.4838920363608E-2</v>
      </c>
      <c r="O289" s="46">
        <v>0.25071981366385615</v>
      </c>
      <c r="P289" s="44"/>
      <c r="Q289" s="44"/>
      <c r="R289" s="44"/>
      <c r="S289" s="44"/>
      <c r="T289" s="44"/>
      <c r="U289" s="44"/>
    </row>
    <row r="290" spans="1:21" ht="32">
      <c r="A290" s="55" t="s">
        <v>388</v>
      </c>
      <c r="B290" s="37">
        <f t="shared" si="143"/>
        <v>6.9478908188585611E-2</v>
      </c>
      <c r="C290" s="51">
        <f t="shared" ref="C290" si="162">SUM(C291:C292)</f>
        <v>0</v>
      </c>
      <c r="D290" s="39">
        <v>0</v>
      </c>
      <c r="E290" s="49">
        <f>SUM(E291:E292)</f>
        <v>5</v>
      </c>
      <c r="F290" s="29">
        <v>0</v>
      </c>
      <c r="G290" s="41">
        <f t="shared" si="144"/>
        <v>4.3103448275862072E-2</v>
      </c>
      <c r="H290" s="29">
        <f>SUM(H291:H292)</f>
        <v>47</v>
      </c>
      <c r="I290" s="29">
        <f t="shared" ref="I290:J290" si="163">SUM(I291:I292)</f>
        <v>0</v>
      </c>
      <c r="J290" s="29">
        <f t="shared" si="163"/>
        <v>4</v>
      </c>
      <c r="K290" s="42">
        <v>0</v>
      </c>
      <c r="L290" s="37">
        <f t="shared" si="145"/>
        <v>7.3913043478260873E-2</v>
      </c>
      <c r="M290" s="37">
        <f t="shared" si="146"/>
        <v>-3.0809595202398801E-2</v>
      </c>
      <c r="N290" s="37">
        <f t="shared" si="149"/>
        <v>9.5806072658090588E-2</v>
      </c>
      <c r="O290" s="46">
        <v>0.1652849808466762</v>
      </c>
      <c r="S290" s="44"/>
    </row>
    <row r="291" spans="1:21" ht="32">
      <c r="A291" s="55" t="s">
        <v>389</v>
      </c>
      <c r="B291" s="37">
        <f t="shared" si="143"/>
        <v>5.2109181141439205E-2</v>
      </c>
      <c r="C291" s="38">
        <v>0</v>
      </c>
      <c r="D291" s="39">
        <v>0</v>
      </c>
      <c r="E291" s="40">
        <v>2</v>
      </c>
      <c r="F291" s="29">
        <v>0</v>
      </c>
      <c r="G291" s="41">
        <f t="shared" si="144"/>
        <v>1.7241379310344827E-2</v>
      </c>
      <c r="H291" s="40">
        <v>36</v>
      </c>
      <c r="I291" s="42">
        <v>0</v>
      </c>
      <c r="J291" s="40">
        <v>4</v>
      </c>
      <c r="K291" s="42">
        <v>0</v>
      </c>
      <c r="L291" s="37">
        <f t="shared" si="145"/>
        <v>5.7971014492753624E-2</v>
      </c>
      <c r="M291" s="37">
        <f t="shared" si="146"/>
        <v>-4.0729635182408797E-2</v>
      </c>
      <c r="N291" s="37">
        <f t="shared" si="149"/>
        <v>4.5489137554481064E-2</v>
      </c>
      <c r="O291" s="45">
        <v>9.7598318695920269E-2</v>
      </c>
      <c r="P291" s="44"/>
      <c r="Q291" s="44"/>
      <c r="R291" s="44"/>
      <c r="S291" s="44"/>
      <c r="T291" s="44"/>
      <c r="U291" s="44"/>
    </row>
    <row r="292" spans="1:21" ht="32">
      <c r="A292" s="55" t="s">
        <v>390</v>
      </c>
      <c r="B292" s="37">
        <f t="shared" si="143"/>
        <v>1.7369727047146403E-2</v>
      </c>
      <c r="C292" s="38">
        <v>0</v>
      </c>
      <c r="D292" s="39">
        <v>0</v>
      </c>
      <c r="E292" s="40">
        <v>3</v>
      </c>
      <c r="F292" s="29">
        <v>0</v>
      </c>
      <c r="G292" s="41">
        <f t="shared" si="144"/>
        <v>2.5862068965517241E-2</v>
      </c>
      <c r="H292" s="40">
        <v>11</v>
      </c>
      <c r="I292" s="42">
        <v>0</v>
      </c>
      <c r="J292" s="40">
        <v>0</v>
      </c>
      <c r="K292" s="42">
        <v>0</v>
      </c>
      <c r="L292" s="37">
        <f t="shared" si="145"/>
        <v>1.5942028985507246E-2</v>
      </c>
      <c r="M292" s="37">
        <f t="shared" si="146"/>
        <v>9.9200399800099953E-3</v>
      </c>
      <c r="N292" s="37">
        <f t="shared" si="149"/>
        <v>5.0316935103609448E-2</v>
      </c>
      <c r="O292" s="46">
        <v>6.7686662150755847E-2</v>
      </c>
      <c r="P292" s="44"/>
      <c r="Q292" s="44"/>
      <c r="R292" s="44"/>
      <c r="S292" s="44"/>
      <c r="T292" s="44"/>
      <c r="U292" s="44"/>
    </row>
    <row r="293" spans="1:21">
      <c r="A293" s="36" t="s">
        <v>391</v>
      </c>
      <c r="B293" s="37">
        <f t="shared" si="143"/>
        <v>2.2332506203473945E-2</v>
      </c>
      <c r="C293" s="38">
        <v>0</v>
      </c>
      <c r="D293" s="39">
        <v>0</v>
      </c>
      <c r="E293" s="40">
        <v>4</v>
      </c>
      <c r="F293" s="29">
        <v>0</v>
      </c>
      <c r="G293" s="41">
        <f t="shared" si="144"/>
        <v>3.4482758620689655E-2</v>
      </c>
      <c r="H293" s="40">
        <v>13</v>
      </c>
      <c r="I293" s="42">
        <v>0</v>
      </c>
      <c r="J293" s="40">
        <v>1</v>
      </c>
      <c r="K293" s="42">
        <v>0</v>
      </c>
      <c r="L293" s="37">
        <f t="shared" si="145"/>
        <v>2.0289855072463767E-2</v>
      </c>
      <c r="M293" s="37">
        <f t="shared" si="146"/>
        <v>1.4192903548225888E-2</v>
      </c>
      <c r="N293" s="37">
        <f t="shared" si="149"/>
        <v>5.3552416040451786E-2</v>
      </c>
      <c r="O293" s="45">
        <v>7.5884922243925734E-2</v>
      </c>
      <c r="P293" s="44"/>
      <c r="Q293" s="44"/>
      <c r="R293" s="44"/>
      <c r="S293" s="44"/>
      <c r="T293" s="44"/>
      <c r="U293" s="44"/>
    </row>
    <row r="294" spans="1:21" ht="32">
      <c r="A294" s="36" t="s">
        <v>392</v>
      </c>
      <c r="B294" s="37">
        <f t="shared" si="143"/>
        <v>8.1885856079404462E-2</v>
      </c>
      <c r="C294" s="51">
        <f t="shared" ref="C294" si="164">SUM(C295:C296)</f>
        <v>2</v>
      </c>
      <c r="D294" s="39">
        <v>0</v>
      </c>
      <c r="E294" s="49">
        <f>SUM(E295:E296)</f>
        <v>12</v>
      </c>
      <c r="F294" s="29">
        <v>0</v>
      </c>
      <c r="G294" s="41">
        <f t="shared" si="144"/>
        <v>0.1206896551724138</v>
      </c>
      <c r="H294" s="29">
        <f>SUM(H295:H296)</f>
        <v>48</v>
      </c>
      <c r="I294" s="29">
        <f t="shared" ref="I294:J294" si="165">SUM(I295:I296)</f>
        <v>0</v>
      </c>
      <c r="J294" s="29">
        <f t="shared" si="165"/>
        <v>4</v>
      </c>
      <c r="K294" s="42">
        <v>0</v>
      </c>
      <c r="L294" s="37">
        <f t="shared" si="145"/>
        <v>7.5362318840579715E-2</v>
      </c>
      <c r="M294" s="37">
        <f t="shared" si="146"/>
        <v>4.5327336331834084E-2</v>
      </c>
      <c r="N294" s="37">
        <f t="shared" si="149"/>
        <v>0.27633368831236266</v>
      </c>
      <c r="O294" s="46">
        <v>0.35821954439176712</v>
      </c>
      <c r="S294" s="44"/>
    </row>
    <row r="295" spans="1:21" ht="32">
      <c r="A295" s="36" t="s">
        <v>393</v>
      </c>
      <c r="B295" s="37">
        <f t="shared" si="143"/>
        <v>3.2258064516129031E-2</v>
      </c>
      <c r="C295" s="38">
        <v>0</v>
      </c>
      <c r="D295" s="39">
        <v>0</v>
      </c>
      <c r="E295" s="40">
        <v>4</v>
      </c>
      <c r="F295" s="29">
        <v>0</v>
      </c>
      <c r="G295" s="41">
        <f t="shared" si="144"/>
        <v>3.4482758620689655E-2</v>
      </c>
      <c r="H295" s="40">
        <v>21</v>
      </c>
      <c r="I295" s="42">
        <v>0</v>
      </c>
      <c r="J295" s="40">
        <v>1</v>
      </c>
      <c r="K295" s="42">
        <v>0</v>
      </c>
      <c r="L295" s="37">
        <f t="shared" si="145"/>
        <v>3.1884057971014491E-2</v>
      </c>
      <c r="M295" s="37">
        <f t="shared" si="146"/>
        <v>2.5987006496751633E-3</v>
      </c>
      <c r="N295" s="37">
        <f t="shared" si="149"/>
        <v>0.16710658852519861</v>
      </c>
      <c r="O295" s="46">
        <v>0.19936465304132764</v>
      </c>
      <c r="P295" s="44"/>
      <c r="Q295" s="44"/>
      <c r="R295" s="44"/>
      <c r="S295" s="44"/>
      <c r="T295" s="44"/>
      <c r="U295" s="44"/>
    </row>
    <row r="296" spans="1:21" ht="32">
      <c r="A296" s="55" t="s">
        <v>394</v>
      </c>
      <c r="B296" s="37">
        <f t="shared" si="143"/>
        <v>4.9627791563275438E-2</v>
      </c>
      <c r="C296" s="38">
        <v>2</v>
      </c>
      <c r="D296" s="39">
        <v>0</v>
      </c>
      <c r="E296" s="40">
        <v>8</v>
      </c>
      <c r="F296" s="29">
        <v>0</v>
      </c>
      <c r="G296" s="41">
        <f t="shared" si="144"/>
        <v>8.6206896551724144E-2</v>
      </c>
      <c r="H296" s="40">
        <v>27</v>
      </c>
      <c r="I296" s="42">
        <v>0</v>
      </c>
      <c r="J296" s="40">
        <v>3</v>
      </c>
      <c r="K296" s="42">
        <v>0</v>
      </c>
      <c r="L296" s="37">
        <f t="shared" si="145"/>
        <v>4.3478260869565216E-2</v>
      </c>
      <c r="M296" s="37">
        <f t="shared" si="146"/>
        <v>4.2728635682158927E-2</v>
      </c>
      <c r="N296" s="37">
        <f t="shared" si="149"/>
        <v>0.10922709978716336</v>
      </c>
      <c r="O296" s="45">
        <v>0.15885489135043879</v>
      </c>
      <c r="P296" s="44"/>
      <c r="Q296" s="44"/>
      <c r="R296" s="44"/>
      <c r="S296" s="44"/>
      <c r="T296" s="44"/>
      <c r="U296" s="44"/>
    </row>
    <row r="297" spans="1:21" ht="32">
      <c r="A297" s="55" t="s">
        <v>395</v>
      </c>
      <c r="B297" s="37">
        <f t="shared" si="143"/>
        <v>0.87096774193548387</v>
      </c>
      <c r="C297" s="51">
        <f t="shared" ref="C297" si="166">SUM(C298:C299)</f>
        <v>22</v>
      </c>
      <c r="D297" s="39">
        <v>0</v>
      </c>
      <c r="E297" s="49">
        <f>SUM(E298:E299)</f>
        <v>73</v>
      </c>
      <c r="F297" s="29">
        <v>0</v>
      </c>
      <c r="G297" s="41">
        <f t="shared" si="144"/>
        <v>0.81896551724137934</v>
      </c>
      <c r="H297" s="29">
        <f>SUM(H298:H299)</f>
        <v>582</v>
      </c>
      <c r="I297" s="29">
        <f t="shared" ref="I297:J297" si="167">SUM(I298:I299)</f>
        <v>0</v>
      </c>
      <c r="J297" s="29">
        <f t="shared" si="167"/>
        <v>25</v>
      </c>
      <c r="K297" s="42">
        <v>0</v>
      </c>
      <c r="L297" s="37">
        <f t="shared" si="145"/>
        <v>0.87971014492753619</v>
      </c>
      <c r="M297" s="37">
        <f t="shared" si="146"/>
        <v>-6.0744627686156849E-2</v>
      </c>
      <c r="N297" s="37">
        <f t="shared" si="149"/>
        <v>-0.33115938593753924</v>
      </c>
      <c r="O297" s="45">
        <v>0.53980835599794463</v>
      </c>
      <c r="S297" s="44"/>
    </row>
    <row r="298" spans="1:21" ht="32">
      <c r="A298" s="55" t="s">
        <v>396</v>
      </c>
      <c r="B298" s="37">
        <f t="shared" si="143"/>
        <v>0.17493796526054592</v>
      </c>
      <c r="C298" s="38">
        <v>1</v>
      </c>
      <c r="D298" s="39">
        <v>0</v>
      </c>
      <c r="E298" s="40">
        <v>10</v>
      </c>
      <c r="F298" s="29">
        <v>0</v>
      </c>
      <c r="G298" s="41">
        <f t="shared" si="144"/>
        <v>9.4827586206896547E-2</v>
      </c>
      <c r="H298" s="40">
        <v>126</v>
      </c>
      <c r="I298" s="42">
        <v>0</v>
      </c>
      <c r="J298" s="40">
        <v>4</v>
      </c>
      <c r="K298" s="42">
        <v>0</v>
      </c>
      <c r="L298" s="37">
        <f t="shared" si="145"/>
        <v>0.18840579710144928</v>
      </c>
      <c r="M298" s="37">
        <f t="shared" si="146"/>
        <v>-9.3578210894552732E-2</v>
      </c>
      <c r="N298" s="37">
        <f t="shared" si="149"/>
        <v>2.4031581770213722E-2</v>
      </c>
      <c r="O298" s="46">
        <v>0.19896954703075964</v>
      </c>
      <c r="P298" s="44"/>
      <c r="Q298" s="44"/>
      <c r="R298" s="44"/>
      <c r="S298" s="44"/>
      <c r="T298" s="44"/>
      <c r="U298" s="44"/>
    </row>
    <row r="299" spans="1:21" ht="32">
      <c r="A299" s="36" t="s">
        <v>397</v>
      </c>
      <c r="B299" s="37">
        <f t="shared" si="143"/>
        <v>0.69602977667493793</v>
      </c>
      <c r="C299" s="38">
        <v>21</v>
      </c>
      <c r="D299" s="39">
        <v>0</v>
      </c>
      <c r="E299" s="40">
        <v>63</v>
      </c>
      <c r="F299" s="29">
        <v>0</v>
      </c>
      <c r="G299" s="41">
        <f t="shared" si="144"/>
        <v>0.72413793103448276</v>
      </c>
      <c r="H299" s="40">
        <v>456</v>
      </c>
      <c r="I299" s="42">
        <v>0</v>
      </c>
      <c r="J299" s="40">
        <v>21</v>
      </c>
      <c r="K299" s="42">
        <v>0</v>
      </c>
      <c r="L299" s="37">
        <f t="shared" si="145"/>
        <v>0.69130434782608696</v>
      </c>
      <c r="M299" s="37">
        <f t="shared" si="146"/>
        <v>3.28335832083958E-2</v>
      </c>
      <c r="N299" s="37">
        <f t="shared" si="149"/>
        <v>-0.35519096770775255</v>
      </c>
      <c r="O299" s="45">
        <v>0.34083880896718538</v>
      </c>
      <c r="P299" s="44"/>
      <c r="Q299" s="44"/>
      <c r="R299" s="44"/>
      <c r="S299" s="44"/>
      <c r="T299" s="44"/>
      <c r="U299" s="44"/>
    </row>
    <row r="300" spans="1:21">
      <c r="A300" s="36" t="s">
        <v>398</v>
      </c>
      <c r="B300" s="37">
        <f t="shared" si="143"/>
        <v>4.2183622828784122E-2</v>
      </c>
      <c r="C300" s="38">
        <v>1</v>
      </c>
      <c r="D300" s="39">
        <v>0</v>
      </c>
      <c r="E300" s="40">
        <v>5</v>
      </c>
      <c r="F300" s="29">
        <v>0</v>
      </c>
      <c r="G300" s="41">
        <f t="shared" si="144"/>
        <v>5.1724137931034482E-2</v>
      </c>
      <c r="H300" s="40">
        <v>26</v>
      </c>
      <c r="I300" s="42">
        <v>0</v>
      </c>
      <c r="J300" s="40">
        <v>2</v>
      </c>
      <c r="K300" s="42">
        <v>0</v>
      </c>
      <c r="L300" s="37">
        <f t="shared" si="145"/>
        <v>4.0579710144927533E-2</v>
      </c>
      <c r="M300" s="37">
        <f t="shared" si="146"/>
        <v>1.1144427786106949E-2</v>
      </c>
      <c r="N300" s="37">
        <f t="shared" si="149"/>
        <v>5.9788476781503681E-2</v>
      </c>
      <c r="O300" s="46">
        <v>0.1019720996102878</v>
      </c>
      <c r="P300" s="44"/>
      <c r="Q300" s="44"/>
      <c r="R300" s="44"/>
      <c r="S300" s="44"/>
      <c r="T300" s="44"/>
      <c r="U300" s="44"/>
    </row>
    <row r="301" spans="1:21" ht="48">
      <c r="A301" s="36" t="s">
        <v>399</v>
      </c>
      <c r="B301" s="37">
        <f t="shared" si="143"/>
        <v>0.8635235732009926</v>
      </c>
      <c r="C301" s="51">
        <f t="shared" ref="C301" si="168">SUM(C302:C303)</f>
        <v>21</v>
      </c>
      <c r="D301" s="39">
        <v>0</v>
      </c>
      <c r="E301" s="49">
        <f>SUM(E302:E303)</f>
        <v>72</v>
      </c>
      <c r="F301" s="29">
        <v>0</v>
      </c>
      <c r="G301" s="41">
        <f t="shared" si="144"/>
        <v>0.80172413793103448</v>
      </c>
      <c r="H301" s="29">
        <f>SUM(H302:H303)</f>
        <v>575</v>
      </c>
      <c r="I301" s="29">
        <f t="shared" ref="I301:J301" si="169">SUM(I302:I303)</f>
        <v>0</v>
      </c>
      <c r="J301" s="29">
        <f t="shared" si="169"/>
        <v>28</v>
      </c>
      <c r="K301" s="42">
        <v>0</v>
      </c>
      <c r="L301" s="37">
        <f t="shared" si="145"/>
        <v>0.87391304347826082</v>
      </c>
      <c r="M301" s="37">
        <f t="shared" si="146"/>
        <v>-7.2188905547226345E-2</v>
      </c>
      <c r="N301" s="37">
        <f t="shared" si="149"/>
        <v>-0.18033349075507643</v>
      </c>
      <c r="O301" s="45">
        <v>0.68319008244591617</v>
      </c>
      <c r="S301" s="44"/>
    </row>
    <row r="302" spans="1:21" ht="48">
      <c r="A302" s="36" t="s">
        <v>400</v>
      </c>
      <c r="B302" s="37">
        <f t="shared" si="143"/>
        <v>0.66625310173697272</v>
      </c>
      <c r="C302" s="38">
        <v>19</v>
      </c>
      <c r="D302" s="39">
        <v>0</v>
      </c>
      <c r="E302" s="40">
        <v>55</v>
      </c>
      <c r="F302" s="29">
        <v>0</v>
      </c>
      <c r="G302" s="41">
        <f t="shared" si="144"/>
        <v>0.63793103448275867</v>
      </c>
      <c r="H302" s="40">
        <v>442</v>
      </c>
      <c r="I302" s="42">
        <v>0</v>
      </c>
      <c r="J302" s="40">
        <v>21</v>
      </c>
      <c r="K302" s="42">
        <v>0</v>
      </c>
      <c r="L302" s="37">
        <f t="shared" si="145"/>
        <v>0.67101449275362324</v>
      </c>
      <c r="M302" s="37">
        <f t="shared" si="146"/>
        <v>-3.3083458270864563E-2</v>
      </c>
      <c r="N302" s="37">
        <f t="shared" si="149"/>
        <v>-0.2043312932481704</v>
      </c>
      <c r="O302" s="45">
        <v>0.46192180848880232</v>
      </c>
      <c r="P302" s="44"/>
      <c r="Q302" s="44"/>
      <c r="R302" s="44"/>
      <c r="S302" s="44"/>
      <c r="T302" s="44"/>
      <c r="U302" s="44"/>
    </row>
    <row r="303" spans="1:21" ht="48">
      <c r="A303" s="55" t="s">
        <v>401</v>
      </c>
      <c r="B303" s="37">
        <f t="shared" si="143"/>
        <v>0.19727047146401985</v>
      </c>
      <c r="C303" s="38">
        <v>2</v>
      </c>
      <c r="D303" s="39">
        <v>0</v>
      </c>
      <c r="E303" s="40">
        <v>17</v>
      </c>
      <c r="F303" s="29">
        <v>0</v>
      </c>
      <c r="G303" s="41">
        <f t="shared" si="144"/>
        <v>0.16379310344827586</v>
      </c>
      <c r="H303" s="40">
        <v>133</v>
      </c>
      <c r="I303" s="42">
        <v>0</v>
      </c>
      <c r="J303" s="40">
        <v>7</v>
      </c>
      <c r="K303" s="42">
        <v>0</v>
      </c>
      <c r="L303" s="37">
        <f t="shared" si="145"/>
        <v>0.20289855072463769</v>
      </c>
      <c r="M303" s="37">
        <f t="shared" si="146"/>
        <v>-3.9105447276361838E-2</v>
      </c>
      <c r="N303" s="37">
        <f t="shared" si="149"/>
        <v>2.3997802493093551E-2</v>
      </c>
      <c r="O303" s="46">
        <v>0.2212682739571134</v>
      </c>
      <c r="P303" s="44"/>
      <c r="Q303" s="44"/>
      <c r="R303" s="44"/>
      <c r="S303" s="44"/>
      <c r="T303" s="44"/>
      <c r="U303" s="44"/>
    </row>
    <row r="304" spans="1:21" ht="48">
      <c r="A304" s="55" t="s">
        <v>402</v>
      </c>
      <c r="B304" s="37">
        <f t="shared" si="143"/>
        <v>9.9255583126550875E-2</v>
      </c>
      <c r="C304" s="51">
        <f t="shared" ref="C304" si="170">SUM(C305:C306)</f>
        <v>4</v>
      </c>
      <c r="D304" s="39">
        <v>0</v>
      </c>
      <c r="E304" s="49">
        <f>SUM(E305:E306)</f>
        <v>13</v>
      </c>
      <c r="F304" s="29">
        <v>0</v>
      </c>
      <c r="G304" s="41">
        <f t="shared" si="144"/>
        <v>0.14655172413793102</v>
      </c>
      <c r="H304" s="29">
        <f>SUM(H305:H306)</f>
        <v>62</v>
      </c>
      <c r="I304" s="29">
        <f t="shared" ref="I304:J304" si="171">SUM(I305:I306)</f>
        <v>0</v>
      </c>
      <c r="J304" s="29">
        <f t="shared" si="171"/>
        <v>1</v>
      </c>
      <c r="K304" s="42">
        <v>0</v>
      </c>
      <c r="L304" s="37">
        <f t="shared" si="145"/>
        <v>9.1304347826086957E-2</v>
      </c>
      <c r="M304" s="37">
        <f t="shared" si="146"/>
        <v>5.5247376311844065E-2</v>
      </c>
      <c r="N304" s="37">
        <f t="shared" si="149"/>
        <v>0.11790424664844061</v>
      </c>
      <c r="O304" s="46">
        <v>0.21715982977499149</v>
      </c>
      <c r="S304" s="44"/>
    </row>
    <row r="305" spans="1:21" ht="48">
      <c r="A305" s="36" t="s">
        <v>403</v>
      </c>
      <c r="B305" s="37">
        <f t="shared" si="143"/>
        <v>5.4590570719602979E-2</v>
      </c>
      <c r="C305" s="38">
        <v>2</v>
      </c>
      <c r="D305" s="39">
        <v>0</v>
      </c>
      <c r="E305" s="40">
        <v>9</v>
      </c>
      <c r="F305" s="29">
        <v>0</v>
      </c>
      <c r="G305" s="41">
        <f t="shared" si="144"/>
        <v>9.4827586206896547E-2</v>
      </c>
      <c r="H305" s="40">
        <v>32</v>
      </c>
      <c r="I305" s="42">
        <v>0</v>
      </c>
      <c r="J305" s="40">
        <v>1</v>
      </c>
      <c r="K305" s="42">
        <v>0</v>
      </c>
      <c r="L305" s="37">
        <f t="shared" si="145"/>
        <v>4.7826086956521741E-2</v>
      </c>
      <c r="M305" s="37">
        <f t="shared" si="146"/>
        <v>4.7001499250374806E-2</v>
      </c>
      <c r="N305" s="37">
        <f t="shared" si="149"/>
        <v>6.5187517727638519E-2</v>
      </c>
      <c r="O305" s="45">
        <v>0.1197780884472415</v>
      </c>
      <c r="P305" s="44"/>
      <c r="Q305" s="44"/>
      <c r="R305" s="44"/>
      <c r="S305" s="44"/>
      <c r="T305" s="44"/>
      <c r="U305" s="44"/>
    </row>
    <row r="306" spans="1:21" ht="48">
      <c r="A306" s="36" t="s">
        <v>404</v>
      </c>
      <c r="B306" s="37">
        <f t="shared" si="143"/>
        <v>4.4665012406947889E-2</v>
      </c>
      <c r="C306" s="38">
        <v>2</v>
      </c>
      <c r="D306" s="39">
        <v>0</v>
      </c>
      <c r="E306" s="40">
        <v>4</v>
      </c>
      <c r="F306" s="29">
        <v>0</v>
      </c>
      <c r="G306" s="41">
        <f t="shared" si="144"/>
        <v>5.1724137931034482E-2</v>
      </c>
      <c r="H306" s="40">
        <v>30</v>
      </c>
      <c r="I306" s="42">
        <v>0</v>
      </c>
      <c r="J306" s="40">
        <v>0</v>
      </c>
      <c r="K306" s="42">
        <v>0</v>
      </c>
      <c r="L306" s="37">
        <f t="shared" si="145"/>
        <v>4.3478260869565216E-2</v>
      </c>
      <c r="M306" s="37">
        <f t="shared" si="146"/>
        <v>8.2458770614692659E-3</v>
      </c>
      <c r="N306" s="37">
        <f t="shared" si="149"/>
        <v>5.2716728920802237E-2</v>
      </c>
      <c r="O306" s="46">
        <v>9.7381741327750126E-2</v>
      </c>
      <c r="P306" s="44"/>
      <c r="Q306" s="44"/>
      <c r="R306" s="44"/>
      <c r="S306" s="44"/>
      <c r="T306" s="44"/>
      <c r="U306" s="44"/>
    </row>
    <row r="307" spans="1:21">
      <c r="A307" s="36" t="s">
        <v>405</v>
      </c>
      <c r="B307" s="37">
        <f t="shared" si="143"/>
        <v>3.4739454094292806E-2</v>
      </c>
      <c r="C307" s="38">
        <v>1</v>
      </c>
      <c r="D307" s="39">
        <v>0</v>
      </c>
      <c r="E307" s="40">
        <v>5</v>
      </c>
      <c r="F307" s="29">
        <v>0</v>
      </c>
      <c r="G307" s="41">
        <f t="shared" si="144"/>
        <v>5.1724137931034482E-2</v>
      </c>
      <c r="H307" s="40">
        <v>21</v>
      </c>
      <c r="I307" s="42">
        <v>0</v>
      </c>
      <c r="J307" s="40">
        <v>1</v>
      </c>
      <c r="K307" s="42">
        <v>0</v>
      </c>
      <c r="L307" s="37">
        <f t="shared" si="145"/>
        <v>3.1884057971014491E-2</v>
      </c>
      <c r="M307" s="37">
        <f t="shared" si="146"/>
        <v>1.9840079960019991E-2</v>
      </c>
      <c r="N307" s="37">
        <f t="shared" si="149"/>
        <v>6.4910633684798963E-2</v>
      </c>
      <c r="O307" s="45">
        <v>9.9650087779091762E-2</v>
      </c>
      <c r="P307" s="44"/>
      <c r="Q307" s="44"/>
      <c r="R307" s="44"/>
      <c r="S307" s="44"/>
      <c r="T307" s="44"/>
      <c r="U307" s="44"/>
    </row>
    <row r="308" spans="1:21" ht="32">
      <c r="A308" s="36" t="s">
        <v>406</v>
      </c>
      <c r="B308" s="37">
        <f t="shared" si="143"/>
        <v>0.24565756823821339</v>
      </c>
      <c r="C308" s="51">
        <f t="shared" ref="C308" si="172">SUM(C309:C310)</f>
        <v>7</v>
      </c>
      <c r="D308" s="39">
        <v>0</v>
      </c>
      <c r="E308" s="49">
        <f>SUM(E309:E310)</f>
        <v>27</v>
      </c>
      <c r="F308" s="29">
        <v>0</v>
      </c>
      <c r="G308" s="41">
        <f t="shared" si="144"/>
        <v>0.29310344827586204</v>
      </c>
      <c r="H308" s="29">
        <f>SUM(H309:H310)</f>
        <v>157</v>
      </c>
      <c r="I308" s="29">
        <f t="shared" ref="I308:J308" si="173">SUM(I309:I310)</f>
        <v>0</v>
      </c>
      <c r="J308" s="29">
        <f t="shared" si="173"/>
        <v>7</v>
      </c>
      <c r="K308" s="42">
        <v>0</v>
      </c>
      <c r="L308" s="37">
        <f t="shared" si="145"/>
        <v>0.23768115942028986</v>
      </c>
      <c r="M308" s="37">
        <f t="shared" si="146"/>
        <v>5.5422288855572183E-2</v>
      </c>
      <c r="N308" s="37">
        <f t="shared" si="149"/>
        <v>0.18583760686992234</v>
      </c>
      <c r="O308" s="45">
        <v>0.43149517510813573</v>
      </c>
      <c r="S308" s="44"/>
    </row>
    <row r="309" spans="1:21" ht="32">
      <c r="A309" s="36" t="s">
        <v>407</v>
      </c>
      <c r="B309" s="37">
        <f t="shared" si="143"/>
        <v>7.5682382133995044E-2</v>
      </c>
      <c r="C309" s="38">
        <v>2</v>
      </c>
      <c r="D309" s="39">
        <v>0</v>
      </c>
      <c r="E309" s="40">
        <v>9</v>
      </c>
      <c r="F309" s="29">
        <v>0</v>
      </c>
      <c r="G309" s="41">
        <f t="shared" si="144"/>
        <v>9.4827586206896547E-2</v>
      </c>
      <c r="H309" s="40">
        <v>47</v>
      </c>
      <c r="I309" s="42">
        <v>0</v>
      </c>
      <c r="J309" s="40">
        <v>3</v>
      </c>
      <c r="K309" s="42">
        <v>0</v>
      </c>
      <c r="L309" s="37">
        <f t="shared" si="145"/>
        <v>7.2463768115942032E-2</v>
      </c>
      <c r="M309" s="37">
        <f t="shared" si="146"/>
        <v>2.2363818090954515E-2</v>
      </c>
      <c r="N309" s="37">
        <f t="shared" si="149"/>
        <v>0.14129282575679269</v>
      </c>
      <c r="O309" s="45">
        <v>0.21697520789078775</v>
      </c>
      <c r="P309" s="44"/>
      <c r="Q309" s="44"/>
      <c r="R309" s="44"/>
      <c r="S309" s="44"/>
      <c r="T309" s="44"/>
      <c r="U309" s="44"/>
    </row>
    <row r="310" spans="1:21" ht="32">
      <c r="A310" s="55" t="s">
        <v>408</v>
      </c>
      <c r="B310" s="37">
        <f t="shared" si="143"/>
        <v>0.16997518610421836</v>
      </c>
      <c r="C310" s="38">
        <v>5</v>
      </c>
      <c r="D310" s="39">
        <v>0</v>
      </c>
      <c r="E310" s="40">
        <v>18</v>
      </c>
      <c r="F310" s="29">
        <v>0</v>
      </c>
      <c r="G310" s="41">
        <f t="shared" si="144"/>
        <v>0.19827586206896552</v>
      </c>
      <c r="H310" s="40">
        <v>110</v>
      </c>
      <c r="I310" s="42">
        <v>0</v>
      </c>
      <c r="J310" s="40">
        <v>4</v>
      </c>
      <c r="K310" s="42">
        <v>0</v>
      </c>
      <c r="L310" s="37">
        <f t="shared" si="145"/>
        <v>0.16521739130434782</v>
      </c>
      <c r="M310" s="37">
        <f t="shared" si="146"/>
        <v>3.3058470764617709E-2</v>
      </c>
      <c r="N310" s="37">
        <f t="shared" si="149"/>
        <v>4.4544781113128956E-2</v>
      </c>
      <c r="O310" s="46">
        <v>0.21451996721734731</v>
      </c>
      <c r="P310" s="44"/>
      <c r="Q310" s="44"/>
      <c r="R310" s="44"/>
      <c r="S310" s="44"/>
      <c r="T310" s="44"/>
      <c r="U310" s="44"/>
    </row>
    <row r="311" spans="1:21" ht="32">
      <c r="A311" s="55" t="s">
        <v>409</v>
      </c>
      <c r="B311" s="37">
        <f t="shared" si="143"/>
        <v>0.70223325062034736</v>
      </c>
      <c r="C311" s="51">
        <f t="shared" ref="C311" si="174">SUM(C312:C313)</f>
        <v>18</v>
      </c>
      <c r="D311" s="39">
        <v>0</v>
      </c>
      <c r="E311" s="49">
        <f>SUM(E312:E313)</f>
        <v>56</v>
      </c>
      <c r="F311" s="29">
        <v>0</v>
      </c>
      <c r="G311" s="41">
        <f t="shared" si="144"/>
        <v>0.63793103448275867</v>
      </c>
      <c r="H311" s="29">
        <f>SUM(H312:H313)</f>
        <v>471</v>
      </c>
      <c r="I311" s="29">
        <f t="shared" ref="I311:J311" si="175">SUM(I312:I313)</f>
        <v>0</v>
      </c>
      <c r="J311" s="29">
        <f t="shared" si="175"/>
        <v>21</v>
      </c>
      <c r="K311" s="42">
        <v>0</v>
      </c>
      <c r="L311" s="37">
        <f t="shared" si="145"/>
        <v>0.71304347826086956</v>
      </c>
      <c r="M311" s="37">
        <f t="shared" si="146"/>
        <v>-7.5112443778110882E-2</v>
      </c>
      <c r="N311" s="37">
        <f t="shared" si="149"/>
        <v>-0.23398869334286526</v>
      </c>
      <c r="O311" s="46">
        <v>0.4682445572774821</v>
      </c>
      <c r="S311" s="44"/>
    </row>
    <row r="312" spans="1:21" ht="32">
      <c r="A312" s="55" t="s">
        <v>410</v>
      </c>
      <c r="B312" s="37">
        <f t="shared" si="143"/>
        <v>0.20967741935483872</v>
      </c>
      <c r="C312" s="38">
        <v>5</v>
      </c>
      <c r="D312" s="39">
        <v>0</v>
      </c>
      <c r="E312" s="40">
        <v>15</v>
      </c>
      <c r="F312" s="29">
        <v>0</v>
      </c>
      <c r="G312" s="41">
        <f t="shared" si="144"/>
        <v>0.17241379310344829</v>
      </c>
      <c r="H312" s="40">
        <v>139</v>
      </c>
      <c r="I312" s="42">
        <v>0</v>
      </c>
      <c r="J312" s="40">
        <v>10</v>
      </c>
      <c r="K312" s="42">
        <v>0</v>
      </c>
      <c r="L312" s="37">
        <f t="shared" si="145"/>
        <v>0.21594202898550724</v>
      </c>
      <c r="M312" s="37">
        <f t="shared" si="146"/>
        <v>-4.3528235882058952E-2</v>
      </c>
      <c r="N312" s="37">
        <f t="shared" si="149"/>
        <v>-2.801793968682631E-3</v>
      </c>
      <c r="O312" s="45">
        <v>0.20687562538615609</v>
      </c>
      <c r="P312" s="44"/>
      <c r="Q312" s="44"/>
      <c r="R312" s="44"/>
      <c r="S312" s="44"/>
      <c r="T312" s="44"/>
      <c r="U312" s="44"/>
    </row>
    <row r="313" spans="1:21" ht="32">
      <c r="A313" s="55" t="s">
        <v>411</v>
      </c>
      <c r="B313" s="37">
        <f t="shared" si="143"/>
        <v>0.49255583126550867</v>
      </c>
      <c r="C313" s="38">
        <v>13</v>
      </c>
      <c r="D313" s="39">
        <v>0</v>
      </c>
      <c r="E313" s="40">
        <v>41</v>
      </c>
      <c r="F313" s="29">
        <v>0</v>
      </c>
      <c r="G313" s="41">
        <f t="shared" si="144"/>
        <v>0.46551724137931033</v>
      </c>
      <c r="H313" s="40">
        <v>332</v>
      </c>
      <c r="I313" s="42">
        <v>0</v>
      </c>
      <c r="J313" s="40">
        <v>11</v>
      </c>
      <c r="K313" s="42">
        <v>0</v>
      </c>
      <c r="L313" s="37">
        <f t="shared" si="145"/>
        <v>0.49710144927536232</v>
      </c>
      <c r="M313" s="37">
        <f t="shared" si="146"/>
        <v>-3.1584207896051986E-2</v>
      </c>
      <c r="N313" s="37">
        <f t="shared" si="149"/>
        <v>-0.23118689937418196</v>
      </c>
      <c r="O313" s="46">
        <v>0.26136893189132671</v>
      </c>
      <c r="P313" s="44"/>
      <c r="Q313" s="44"/>
      <c r="R313" s="44"/>
      <c r="S313" s="44"/>
      <c r="T313" s="44"/>
      <c r="U313" s="44"/>
    </row>
    <row r="314" spans="1:21">
      <c r="A314" s="36" t="s">
        <v>412</v>
      </c>
      <c r="B314" s="37">
        <f t="shared" si="143"/>
        <v>4.590570719602978E-2</v>
      </c>
      <c r="C314" s="38">
        <v>1</v>
      </c>
      <c r="D314" s="39">
        <v>0</v>
      </c>
      <c r="E314" s="40">
        <v>7</v>
      </c>
      <c r="F314" s="29">
        <v>0</v>
      </c>
      <c r="G314" s="41">
        <f t="shared" si="144"/>
        <v>6.8965517241379309E-2</v>
      </c>
      <c r="H314" s="40">
        <v>27</v>
      </c>
      <c r="I314" s="42">
        <v>0</v>
      </c>
      <c r="J314" s="40">
        <v>2</v>
      </c>
      <c r="K314" s="42">
        <v>0</v>
      </c>
      <c r="L314" s="37">
        <f t="shared" si="145"/>
        <v>4.2028985507246375E-2</v>
      </c>
      <c r="M314" s="37">
        <f t="shared" si="146"/>
        <v>2.6936531734132935E-2</v>
      </c>
      <c r="N314" s="37">
        <f t="shared" si="149"/>
        <v>5.4354560418351669E-2</v>
      </c>
      <c r="O314" s="45">
        <v>0.10026026761438145</v>
      </c>
      <c r="P314" s="44"/>
      <c r="Q314" s="44"/>
      <c r="R314" s="44"/>
      <c r="S314" s="44"/>
      <c r="T314" s="44"/>
      <c r="U314" s="44"/>
    </row>
    <row r="315" spans="1:21" ht="32">
      <c r="A315" s="36" t="s">
        <v>413</v>
      </c>
      <c r="B315" s="37">
        <f t="shared" si="143"/>
        <v>0.95657568238213397</v>
      </c>
      <c r="C315" s="51">
        <f t="shared" ref="C315" si="176">SUM(C316:C317)</f>
        <v>24</v>
      </c>
      <c r="D315" s="39">
        <v>0</v>
      </c>
      <c r="E315" s="49">
        <f>SUM(E316:E317)</f>
        <v>83</v>
      </c>
      <c r="F315" s="29">
        <v>0</v>
      </c>
      <c r="G315" s="41">
        <f t="shared" si="144"/>
        <v>0.92241379310344829</v>
      </c>
      <c r="H315" s="29">
        <f>SUM(H316:H317)</f>
        <v>636</v>
      </c>
      <c r="I315" s="29">
        <f t="shared" ref="I315:J315" si="177">SUM(I316:I317)</f>
        <v>0</v>
      </c>
      <c r="J315" s="29">
        <f t="shared" si="177"/>
        <v>28</v>
      </c>
      <c r="K315" s="42">
        <v>0</v>
      </c>
      <c r="L315" s="37">
        <f t="shared" si="145"/>
        <v>0.96231884057971018</v>
      </c>
      <c r="M315" s="37">
        <f t="shared" si="146"/>
        <v>-3.990504747626189E-2</v>
      </c>
      <c r="N315" s="37">
        <f t="shared" si="149"/>
        <v>-0.19759844366273638</v>
      </c>
      <c r="O315" s="46">
        <v>0.7589772387193976</v>
      </c>
      <c r="S315" s="44"/>
    </row>
    <row r="316" spans="1:21" ht="32">
      <c r="A316" s="36" t="s">
        <v>414</v>
      </c>
      <c r="B316" s="37">
        <f t="shared" si="143"/>
        <v>0.83250620347394544</v>
      </c>
      <c r="C316" s="38">
        <v>22</v>
      </c>
      <c r="D316" s="39">
        <v>0</v>
      </c>
      <c r="E316" s="40">
        <v>76</v>
      </c>
      <c r="F316" s="29">
        <v>0</v>
      </c>
      <c r="G316" s="41">
        <f t="shared" si="144"/>
        <v>0.84482758620689657</v>
      </c>
      <c r="H316" s="40">
        <v>549</v>
      </c>
      <c r="I316" s="42">
        <v>0</v>
      </c>
      <c r="J316" s="40">
        <v>24</v>
      </c>
      <c r="K316" s="42">
        <v>0</v>
      </c>
      <c r="L316" s="37">
        <f t="shared" si="145"/>
        <v>0.83043478260869563</v>
      </c>
      <c r="M316" s="37">
        <f t="shared" si="146"/>
        <v>1.4392803598200943E-2</v>
      </c>
      <c r="N316" s="37">
        <f t="shared" si="149"/>
        <v>-0.30932141069001429</v>
      </c>
      <c r="O316" s="46">
        <v>0.52318479278393115</v>
      </c>
      <c r="P316" s="44"/>
      <c r="Q316" s="44"/>
      <c r="R316" s="44"/>
      <c r="S316" s="44"/>
      <c r="T316" s="44"/>
      <c r="U316" s="44"/>
    </row>
    <row r="317" spans="1:21" ht="32">
      <c r="A317" s="55" t="s">
        <v>415</v>
      </c>
      <c r="B317" s="37">
        <f t="shared" si="143"/>
        <v>0.12406947890818859</v>
      </c>
      <c r="C317" s="38">
        <v>2</v>
      </c>
      <c r="D317" s="39">
        <v>0</v>
      </c>
      <c r="E317" s="40">
        <v>7</v>
      </c>
      <c r="F317" s="29">
        <v>0</v>
      </c>
      <c r="G317" s="41">
        <f t="shared" si="144"/>
        <v>7.7586206896551727E-2</v>
      </c>
      <c r="H317" s="40">
        <v>87</v>
      </c>
      <c r="I317" s="42">
        <v>0</v>
      </c>
      <c r="J317" s="40">
        <v>4</v>
      </c>
      <c r="K317" s="42">
        <v>0</v>
      </c>
      <c r="L317" s="37">
        <f t="shared" si="145"/>
        <v>0.13188405797101449</v>
      </c>
      <c r="M317" s="37">
        <f t="shared" si="146"/>
        <v>-5.4297851074462763E-2</v>
      </c>
      <c r="N317" s="37">
        <f t="shared" si="149"/>
        <v>0.11172296702727644</v>
      </c>
      <c r="O317" s="45">
        <v>0.23579244593546503</v>
      </c>
      <c r="P317" s="44"/>
      <c r="Q317" s="44"/>
      <c r="R317" s="44"/>
      <c r="S317" s="44"/>
      <c r="T317" s="44"/>
      <c r="U317" s="44"/>
    </row>
    <row r="318" spans="1:21" ht="32">
      <c r="A318" s="55" t="s">
        <v>416</v>
      </c>
      <c r="B318" s="37">
        <f t="shared" si="143"/>
        <v>2.6054590570719603E-2</v>
      </c>
      <c r="C318" s="51">
        <f t="shared" ref="C318" si="178">SUM(C319:C320)</f>
        <v>0</v>
      </c>
      <c r="D318" s="39">
        <v>0</v>
      </c>
      <c r="E318" s="49">
        <f>SUM(E319:E320)</f>
        <v>3</v>
      </c>
      <c r="F318" s="29">
        <v>0</v>
      </c>
      <c r="G318" s="41">
        <f t="shared" si="144"/>
        <v>2.5862068965517241E-2</v>
      </c>
      <c r="H318" s="29">
        <f>SUM(H319:H320)</f>
        <v>16</v>
      </c>
      <c r="I318" s="29">
        <f t="shared" ref="I318:J318" si="179">SUM(I319:I320)</f>
        <v>0</v>
      </c>
      <c r="J318" s="29">
        <f t="shared" si="179"/>
        <v>2</v>
      </c>
      <c r="K318" s="42">
        <v>0</v>
      </c>
      <c r="L318" s="37">
        <f t="shared" si="145"/>
        <v>2.6086956521739129E-2</v>
      </c>
      <c r="M318" s="37">
        <f t="shared" si="146"/>
        <v>-2.24887556221888E-4</v>
      </c>
      <c r="N318" s="37">
        <f t="shared" si="149"/>
        <v>0.15121701664002551</v>
      </c>
      <c r="O318" s="45">
        <v>0.17727160721074511</v>
      </c>
      <c r="S318" s="44"/>
    </row>
    <row r="319" spans="1:21" ht="32">
      <c r="A319" s="55" t="s">
        <v>417</v>
      </c>
      <c r="B319" s="37">
        <f t="shared" si="143"/>
        <v>1.488833746898263E-2</v>
      </c>
      <c r="C319" s="38">
        <v>0</v>
      </c>
      <c r="D319" s="39">
        <v>0</v>
      </c>
      <c r="E319" s="40">
        <v>1</v>
      </c>
      <c r="F319" s="29">
        <v>0</v>
      </c>
      <c r="G319" s="41">
        <f t="shared" si="144"/>
        <v>8.6206896551724137E-3</v>
      </c>
      <c r="H319" s="40">
        <v>10</v>
      </c>
      <c r="I319" s="42">
        <v>0</v>
      </c>
      <c r="J319" s="40">
        <v>1</v>
      </c>
      <c r="K319" s="42">
        <v>0</v>
      </c>
      <c r="L319" s="37">
        <f t="shared" si="145"/>
        <v>1.5942028985507246E-2</v>
      </c>
      <c r="M319" s="37">
        <f t="shared" si="146"/>
        <v>-7.321339330334832E-3</v>
      </c>
      <c r="N319" s="37">
        <f t="shared" si="149"/>
        <v>9.8704513776734421E-2</v>
      </c>
      <c r="O319" s="46">
        <v>0.11359285124571705</v>
      </c>
      <c r="P319" s="44"/>
      <c r="Q319" s="44"/>
      <c r="R319" s="44"/>
      <c r="S319" s="44"/>
      <c r="T319" s="44"/>
      <c r="U319" s="44"/>
    </row>
    <row r="320" spans="1:21" ht="32">
      <c r="A320" s="55" t="s">
        <v>418</v>
      </c>
      <c r="B320" s="37">
        <f t="shared" si="143"/>
        <v>1.1166253101736972E-2</v>
      </c>
      <c r="C320" s="38">
        <v>0</v>
      </c>
      <c r="D320" s="39">
        <v>0</v>
      </c>
      <c r="E320" s="40">
        <v>2</v>
      </c>
      <c r="F320" s="29">
        <v>0</v>
      </c>
      <c r="G320" s="41">
        <f t="shared" si="144"/>
        <v>1.7241379310344827E-2</v>
      </c>
      <c r="H320" s="40">
        <v>6</v>
      </c>
      <c r="I320" s="42">
        <v>0</v>
      </c>
      <c r="J320" s="40">
        <v>1</v>
      </c>
      <c r="K320" s="42">
        <v>0</v>
      </c>
      <c r="L320" s="37">
        <f t="shared" si="145"/>
        <v>1.0144927536231883E-2</v>
      </c>
      <c r="M320" s="37">
        <f t="shared" si="146"/>
        <v>7.096451774112944E-3</v>
      </c>
      <c r="N320" s="37">
        <f t="shared" si="149"/>
        <v>5.2512502863291143E-2</v>
      </c>
      <c r="O320" s="45">
        <v>6.3678755965028117E-2</v>
      </c>
      <c r="P320" s="44"/>
      <c r="Q320" s="44"/>
      <c r="R320" s="44"/>
      <c r="S320" s="44"/>
      <c r="T320" s="44"/>
      <c r="U320" s="44"/>
    </row>
    <row r="321" spans="1:23">
      <c r="A321" s="36" t="s">
        <v>419</v>
      </c>
      <c r="B321" s="37">
        <f t="shared" si="143"/>
        <v>1.3647642679900745E-2</v>
      </c>
      <c r="C321" s="38">
        <v>1</v>
      </c>
      <c r="D321" s="39">
        <v>0</v>
      </c>
      <c r="E321" s="40">
        <v>4</v>
      </c>
      <c r="F321" s="29">
        <v>0</v>
      </c>
      <c r="G321" s="41">
        <f t="shared" si="144"/>
        <v>4.3103448275862072E-2</v>
      </c>
      <c r="H321" s="40">
        <v>5</v>
      </c>
      <c r="I321" s="42">
        <v>0</v>
      </c>
      <c r="J321" s="40">
        <v>1</v>
      </c>
      <c r="K321" s="42">
        <v>0</v>
      </c>
      <c r="L321" s="37">
        <f t="shared" si="145"/>
        <v>8.6956521739130436E-3</v>
      </c>
      <c r="M321" s="37">
        <f t="shared" si="146"/>
        <v>3.440779610194903E-2</v>
      </c>
      <c r="N321" s="37">
        <f t="shared" si="149"/>
        <v>5.0103511389957237E-2</v>
      </c>
      <c r="O321" s="46">
        <v>6.3751154069857985E-2</v>
      </c>
      <c r="P321" s="44"/>
      <c r="Q321" s="44"/>
      <c r="R321" s="44"/>
      <c r="S321" s="44"/>
      <c r="T321" s="44"/>
      <c r="U321" s="44"/>
    </row>
    <row r="322" spans="1:23" ht="32">
      <c r="A322" s="36" t="s">
        <v>420</v>
      </c>
      <c r="B322" s="37">
        <f t="shared" si="143"/>
        <v>0.98014888337468986</v>
      </c>
      <c r="C322" s="51">
        <f t="shared" ref="C322" si="180">SUM(C323:C324)</f>
        <v>26</v>
      </c>
      <c r="D322" s="39">
        <v>0</v>
      </c>
      <c r="E322" s="49">
        <f>SUM(E323:E324)</f>
        <v>90</v>
      </c>
      <c r="F322" s="29">
        <v>0</v>
      </c>
      <c r="G322" s="41">
        <f t="shared" si="144"/>
        <v>1</v>
      </c>
      <c r="H322" s="29">
        <f>SUM(H323:H324)</f>
        <v>645</v>
      </c>
      <c r="I322" s="29">
        <f t="shared" ref="I322:J322" si="181">SUM(I323:I324)</f>
        <v>0</v>
      </c>
      <c r="J322" s="29">
        <f t="shared" si="181"/>
        <v>29</v>
      </c>
      <c r="K322" s="42">
        <v>0</v>
      </c>
      <c r="L322" s="37">
        <f t="shared" si="145"/>
        <v>0.97681159420289854</v>
      </c>
      <c r="M322" s="37">
        <f t="shared" si="146"/>
        <v>2.3188405797101463E-2</v>
      </c>
      <c r="N322" s="37">
        <f t="shared" si="149"/>
        <v>-0.15385346294718927</v>
      </c>
      <c r="O322" s="45">
        <v>0.82629542042750059</v>
      </c>
      <c r="S322" s="44"/>
    </row>
    <row r="323" spans="1:23" ht="48">
      <c r="A323" s="36" t="s">
        <v>421</v>
      </c>
      <c r="B323" s="37">
        <f t="shared" si="143"/>
        <v>0.94292803970223327</v>
      </c>
      <c r="C323" s="38">
        <v>25</v>
      </c>
      <c r="D323" s="39">
        <v>0</v>
      </c>
      <c r="E323" s="40">
        <v>86</v>
      </c>
      <c r="F323" s="29">
        <v>0</v>
      </c>
      <c r="G323" s="41">
        <f t="shared" si="144"/>
        <v>0.9568965517241379</v>
      </c>
      <c r="H323" s="40">
        <v>621</v>
      </c>
      <c r="I323" s="42">
        <v>0</v>
      </c>
      <c r="J323" s="40">
        <v>28</v>
      </c>
      <c r="K323" s="42">
        <v>0</v>
      </c>
      <c r="L323" s="37">
        <f t="shared" si="145"/>
        <v>0.94057971014492758</v>
      </c>
      <c r="M323" s="37">
        <f t="shared" si="146"/>
        <v>1.6316841579210317E-2</v>
      </c>
      <c r="N323" s="37">
        <f t="shared" si="149"/>
        <v>-0.31711186871689001</v>
      </c>
      <c r="O323" s="45">
        <v>0.62581617098534326</v>
      </c>
      <c r="P323" s="44"/>
      <c r="Q323" s="44"/>
      <c r="R323" s="44"/>
      <c r="S323" s="44"/>
      <c r="T323" s="44"/>
      <c r="U323" s="44"/>
    </row>
    <row r="324" spans="1:23" ht="48">
      <c r="A324" s="55" t="s">
        <v>422</v>
      </c>
      <c r="B324" s="37">
        <f t="shared" si="143"/>
        <v>3.7220843672456573E-2</v>
      </c>
      <c r="C324" s="38">
        <v>1</v>
      </c>
      <c r="D324" s="39">
        <v>0</v>
      </c>
      <c r="E324" s="40">
        <v>4</v>
      </c>
      <c r="F324" s="29">
        <v>0</v>
      </c>
      <c r="G324" s="41">
        <f t="shared" si="144"/>
        <v>4.3103448275862072E-2</v>
      </c>
      <c r="H324" s="40">
        <v>24</v>
      </c>
      <c r="I324" s="42">
        <v>0</v>
      </c>
      <c r="J324" s="40">
        <v>1</v>
      </c>
      <c r="K324" s="42">
        <v>0</v>
      </c>
      <c r="L324" s="37">
        <f t="shared" si="145"/>
        <v>3.6231884057971016E-2</v>
      </c>
      <c r="M324" s="37">
        <f t="shared" si="146"/>
        <v>6.871564217891056E-3</v>
      </c>
      <c r="N324" s="37">
        <f t="shared" si="149"/>
        <v>0.16325840576970102</v>
      </c>
      <c r="O324" s="46">
        <v>0.20047924944215759</v>
      </c>
      <c r="P324" s="44"/>
      <c r="Q324" s="44"/>
      <c r="R324" s="44"/>
      <c r="S324" s="44"/>
      <c r="T324" s="44"/>
      <c r="U324" s="44"/>
    </row>
    <row r="325" spans="1:23" ht="48">
      <c r="A325" s="55" t="s">
        <v>423</v>
      </c>
      <c r="B325" s="37">
        <f t="shared" ref="B325:B388" si="182">(C325+E325+H325+J325)/(806-D325-F325-I325-K325)</f>
        <v>1.2406947890818859E-2</v>
      </c>
      <c r="C325" s="51">
        <f t="shared" ref="C325" si="183">SUM(C326:C327)</f>
        <v>0</v>
      </c>
      <c r="D325" s="39">
        <v>0</v>
      </c>
      <c r="E325" s="49">
        <f>SUM(E326:E327)</f>
        <v>0</v>
      </c>
      <c r="F325" s="29">
        <v>0</v>
      </c>
      <c r="G325" s="41">
        <f t="shared" ref="G325:G388" si="184">(C325+E325)/(116-D325-F325)</f>
        <v>0</v>
      </c>
      <c r="H325" s="29">
        <f>SUM(H326:H327)</f>
        <v>10</v>
      </c>
      <c r="I325" s="29">
        <f t="shared" ref="I325:J325" si="185">SUM(I326:I327)</f>
        <v>0</v>
      </c>
      <c r="J325" s="29">
        <f t="shared" si="185"/>
        <v>0</v>
      </c>
      <c r="K325" s="42">
        <v>0</v>
      </c>
      <c r="L325" s="37">
        <f t="shared" ref="L325:L388" si="186">(H325+J325)/(690-I325-K325)</f>
        <v>1.4492753623188406E-2</v>
      </c>
      <c r="M325" s="37">
        <f t="shared" ref="M325:M388" si="187">G325-L325</f>
        <v>-1.4492753623188406E-2</v>
      </c>
      <c r="N325" s="37">
        <f t="shared" si="149"/>
        <v>0.10909040155831122</v>
      </c>
      <c r="O325" s="46">
        <v>0.12149734944913008</v>
      </c>
      <c r="S325" s="44"/>
    </row>
    <row r="326" spans="1:23" ht="48">
      <c r="A326" s="36" t="s">
        <v>424</v>
      </c>
      <c r="B326" s="37">
        <f t="shared" si="182"/>
        <v>6.2034739454094297E-3</v>
      </c>
      <c r="C326" s="38">
        <v>0</v>
      </c>
      <c r="D326" s="39">
        <v>0</v>
      </c>
      <c r="E326" s="40">
        <v>0</v>
      </c>
      <c r="F326" s="29">
        <v>0</v>
      </c>
      <c r="G326" s="41">
        <f t="shared" si="184"/>
        <v>0</v>
      </c>
      <c r="H326" s="40">
        <v>5</v>
      </c>
      <c r="I326" s="42">
        <v>0</v>
      </c>
      <c r="J326" s="40">
        <v>0</v>
      </c>
      <c r="K326" s="42">
        <v>0</v>
      </c>
      <c r="L326" s="37">
        <f t="shared" si="186"/>
        <v>7.246376811594203E-3</v>
      </c>
      <c r="M326" s="37">
        <f t="shared" si="187"/>
        <v>-7.246376811594203E-3</v>
      </c>
      <c r="N326" s="37">
        <f t="shared" si="149"/>
        <v>7.6187654105370525E-2</v>
      </c>
      <c r="O326" s="45">
        <v>8.2391128050779958E-2</v>
      </c>
      <c r="P326" s="44"/>
      <c r="Q326" s="44"/>
      <c r="R326" s="44"/>
      <c r="S326" s="44"/>
      <c r="T326" s="44"/>
      <c r="U326" s="44"/>
    </row>
    <row r="327" spans="1:23" ht="48">
      <c r="A327" s="55" t="s">
        <v>425</v>
      </c>
      <c r="B327" s="37">
        <f t="shared" si="182"/>
        <v>6.2034739454094297E-3</v>
      </c>
      <c r="C327" s="38">
        <v>0</v>
      </c>
      <c r="D327" s="39">
        <v>0</v>
      </c>
      <c r="E327" s="57">
        <v>0</v>
      </c>
      <c r="F327" s="29">
        <v>0</v>
      </c>
      <c r="G327" s="41">
        <f t="shared" si="184"/>
        <v>0</v>
      </c>
      <c r="H327" s="40">
        <v>5</v>
      </c>
      <c r="I327" s="42">
        <v>0</v>
      </c>
      <c r="J327" s="40">
        <v>0</v>
      </c>
      <c r="K327" s="42">
        <v>0</v>
      </c>
      <c r="L327" s="37">
        <f t="shared" si="186"/>
        <v>7.246376811594203E-3</v>
      </c>
      <c r="M327" s="37">
        <f t="shared" si="187"/>
        <v>-7.246376811594203E-3</v>
      </c>
      <c r="N327" s="37">
        <f t="shared" si="149"/>
        <v>3.2902747452940681E-2</v>
      </c>
      <c r="O327" s="46">
        <v>3.9106221398350113E-2</v>
      </c>
      <c r="P327" s="44"/>
      <c r="Q327" s="44"/>
      <c r="R327" s="44"/>
      <c r="S327" s="44"/>
      <c r="T327" s="44"/>
      <c r="U327" s="44"/>
    </row>
    <row r="328" spans="1:23">
      <c r="A328" s="36" t="s">
        <v>426</v>
      </c>
      <c r="B328" s="37">
        <f t="shared" si="182"/>
        <v>3.7220843672456576E-3</v>
      </c>
      <c r="C328" s="38">
        <v>0</v>
      </c>
      <c r="D328" s="39">
        <v>0</v>
      </c>
      <c r="E328" s="57">
        <v>0</v>
      </c>
      <c r="F328" s="29">
        <v>0</v>
      </c>
      <c r="G328" s="41">
        <f t="shared" si="184"/>
        <v>0</v>
      </c>
      <c r="H328" s="40">
        <v>2</v>
      </c>
      <c r="I328" s="42">
        <v>0</v>
      </c>
      <c r="J328" s="40">
        <v>1</v>
      </c>
      <c r="K328" s="42">
        <v>0</v>
      </c>
      <c r="L328" s="37">
        <f t="shared" si="186"/>
        <v>4.3478260869565218E-3</v>
      </c>
      <c r="M328" s="37">
        <f t="shared" si="187"/>
        <v>-4.3478260869565218E-3</v>
      </c>
      <c r="N328" s="37">
        <f t="shared" si="149"/>
        <v>4.8485145756122498E-2</v>
      </c>
      <c r="O328" s="45">
        <v>5.2207230123368156E-2</v>
      </c>
      <c r="P328" s="44"/>
      <c r="R328" s="44"/>
      <c r="S328" s="44"/>
      <c r="T328" s="44"/>
      <c r="U328" s="44"/>
    </row>
    <row r="329" spans="1:23" ht="32">
      <c r="A329" s="36" t="s">
        <v>427</v>
      </c>
      <c r="B329" s="37">
        <f t="shared" si="182"/>
        <v>0.96650124069478904</v>
      </c>
      <c r="C329" s="51">
        <f t="shared" ref="C329" si="188">SUM(C330:C331)</f>
        <v>26</v>
      </c>
      <c r="D329" s="39">
        <v>0</v>
      </c>
      <c r="E329" s="49">
        <f>SUM(E330:E331)</f>
        <v>86</v>
      </c>
      <c r="F329" s="29">
        <v>0</v>
      </c>
      <c r="G329" s="41">
        <f t="shared" si="184"/>
        <v>0.96551724137931039</v>
      </c>
      <c r="H329" s="29">
        <f>SUM(H330:H331)</f>
        <v>638</v>
      </c>
      <c r="I329" s="29">
        <f t="shared" ref="I329:J329" si="189">SUM(I330:I331)</f>
        <v>0</v>
      </c>
      <c r="J329" s="29">
        <f t="shared" si="189"/>
        <v>29</v>
      </c>
      <c r="K329" s="42">
        <v>0</v>
      </c>
      <c r="L329" s="37">
        <f t="shared" si="186"/>
        <v>0.96666666666666667</v>
      </c>
      <c r="M329" s="37">
        <f t="shared" si="187"/>
        <v>-1.1494252873562871E-3</v>
      </c>
      <c r="N329" s="37">
        <f t="shared" si="149"/>
        <v>-0.1952458515994584</v>
      </c>
      <c r="O329" s="45">
        <v>0.77125538909533065</v>
      </c>
      <c r="S329" s="44"/>
    </row>
    <row r="330" spans="1:23" ht="32">
      <c r="A330" s="36" t="s">
        <v>428</v>
      </c>
      <c r="B330" s="37">
        <f t="shared" si="182"/>
        <v>0.8982630272952854</v>
      </c>
      <c r="C330" s="38">
        <v>24</v>
      </c>
      <c r="D330" s="39">
        <v>0</v>
      </c>
      <c r="E330" s="40">
        <v>80</v>
      </c>
      <c r="F330" s="29">
        <v>0</v>
      </c>
      <c r="G330" s="41">
        <f t="shared" si="184"/>
        <v>0.89655172413793105</v>
      </c>
      <c r="H330" s="40">
        <v>593</v>
      </c>
      <c r="I330" s="42">
        <v>0</v>
      </c>
      <c r="J330" s="40">
        <v>27</v>
      </c>
      <c r="K330" s="42">
        <v>0</v>
      </c>
      <c r="L330" s="37">
        <f t="shared" si="186"/>
        <v>0.89855072463768115</v>
      </c>
      <c r="M330" s="37">
        <f t="shared" si="187"/>
        <v>-1.9990004997501032E-3</v>
      </c>
      <c r="N330" s="37">
        <f t="shared" ref="N330:N391" si="190">O330-B330</f>
        <v>-0.32238737348595747</v>
      </c>
      <c r="O330" s="45">
        <v>0.57587565380932793</v>
      </c>
      <c r="P330" s="44"/>
      <c r="Q330" s="44"/>
      <c r="R330" s="44"/>
      <c r="S330" s="44"/>
      <c r="T330" s="44"/>
      <c r="U330" s="44"/>
    </row>
    <row r="331" spans="1:23" ht="32">
      <c r="A331" s="55" t="s">
        <v>429</v>
      </c>
      <c r="B331" s="37">
        <f t="shared" si="182"/>
        <v>6.8238213399503728E-2</v>
      </c>
      <c r="C331" s="38">
        <v>2</v>
      </c>
      <c r="D331" s="39">
        <v>0</v>
      </c>
      <c r="E331" s="40">
        <v>6</v>
      </c>
      <c r="F331" s="29">
        <v>0</v>
      </c>
      <c r="G331" s="41">
        <f t="shared" si="184"/>
        <v>6.8965517241379309E-2</v>
      </c>
      <c r="H331" s="40">
        <v>45</v>
      </c>
      <c r="I331" s="42">
        <v>0</v>
      </c>
      <c r="J331" s="40">
        <v>2</v>
      </c>
      <c r="K331" s="42">
        <v>0</v>
      </c>
      <c r="L331" s="37">
        <f t="shared" si="186"/>
        <v>6.8115942028985507E-2</v>
      </c>
      <c r="M331" s="37">
        <f t="shared" si="187"/>
        <v>8.4957521239380218E-4</v>
      </c>
      <c r="N331" s="37">
        <f t="shared" si="190"/>
        <v>0.1271415218864986</v>
      </c>
      <c r="O331" s="46">
        <v>0.19537973528600233</v>
      </c>
      <c r="P331" s="44"/>
      <c r="Q331" s="44"/>
      <c r="R331" s="44"/>
      <c r="S331" s="44"/>
      <c r="T331" s="44"/>
      <c r="U331" s="44"/>
    </row>
    <row r="332" spans="1:23" ht="32">
      <c r="A332" s="55" t="s">
        <v>430</v>
      </c>
      <c r="B332" s="37">
        <f t="shared" si="182"/>
        <v>2.2332506203473945E-2</v>
      </c>
      <c r="C332" s="51">
        <f t="shared" ref="C332" si="191">SUM(C333:C334)</f>
        <v>0</v>
      </c>
      <c r="D332" s="39">
        <v>0</v>
      </c>
      <c r="E332" s="49">
        <f>SUM(E333:E334)</f>
        <v>3</v>
      </c>
      <c r="F332" s="29">
        <v>0</v>
      </c>
      <c r="G332" s="41">
        <f t="shared" si="184"/>
        <v>2.5862068965517241E-2</v>
      </c>
      <c r="H332" s="29">
        <f>SUM(H333:H334)</f>
        <v>15</v>
      </c>
      <c r="I332" s="29">
        <f t="shared" ref="I332:J332" si="192">SUM(I333:I334)</f>
        <v>0</v>
      </c>
      <c r="J332" s="29">
        <f t="shared" si="192"/>
        <v>0</v>
      </c>
      <c r="K332" s="42">
        <v>0</v>
      </c>
      <c r="L332" s="37">
        <f t="shared" si="186"/>
        <v>2.1739130434782608E-2</v>
      </c>
      <c r="M332" s="37">
        <f t="shared" si="187"/>
        <v>4.1229385307346329E-3</v>
      </c>
      <c r="N332" s="37">
        <f t="shared" si="190"/>
        <v>0.14300476830319137</v>
      </c>
      <c r="O332" s="46">
        <v>0.1653372745066653</v>
      </c>
      <c r="S332" s="44"/>
    </row>
    <row r="333" spans="1:23" ht="48">
      <c r="A333" s="55" t="s">
        <v>431</v>
      </c>
      <c r="B333" s="37">
        <f t="shared" si="182"/>
        <v>1.1166253101736972E-2</v>
      </c>
      <c r="C333" s="38">
        <v>0</v>
      </c>
      <c r="D333" s="39">
        <v>0</v>
      </c>
      <c r="E333" s="40">
        <v>2</v>
      </c>
      <c r="F333" s="29">
        <v>0</v>
      </c>
      <c r="G333" s="41">
        <f t="shared" si="184"/>
        <v>1.7241379310344827E-2</v>
      </c>
      <c r="H333" s="40">
        <v>7</v>
      </c>
      <c r="I333" s="42">
        <v>0</v>
      </c>
      <c r="J333" s="40">
        <v>0</v>
      </c>
      <c r="K333" s="42">
        <v>0</v>
      </c>
      <c r="L333" s="37">
        <f t="shared" si="186"/>
        <v>1.0144927536231883E-2</v>
      </c>
      <c r="M333" s="37">
        <f t="shared" si="187"/>
        <v>7.096451774112944E-3</v>
      </c>
      <c r="N333" s="37">
        <f t="shared" si="190"/>
        <v>8.2005134567729412E-2</v>
      </c>
      <c r="O333" s="45">
        <v>9.317138766946638E-2</v>
      </c>
      <c r="P333" s="44"/>
      <c r="Q333" s="44"/>
      <c r="R333" s="44"/>
      <c r="S333" s="44"/>
      <c r="T333" s="44"/>
      <c r="U333" s="44"/>
    </row>
    <row r="334" spans="1:23" ht="32">
      <c r="A334" s="55" t="s">
        <v>432</v>
      </c>
      <c r="B334" s="37">
        <f t="shared" si="182"/>
        <v>1.1166253101736972E-2</v>
      </c>
      <c r="C334" s="38">
        <v>0</v>
      </c>
      <c r="D334" s="39">
        <v>0</v>
      </c>
      <c r="E334" s="40">
        <v>1</v>
      </c>
      <c r="F334" s="29">
        <v>0</v>
      </c>
      <c r="G334" s="41">
        <f t="shared" si="184"/>
        <v>8.6206896551724137E-3</v>
      </c>
      <c r="H334" s="40">
        <v>8</v>
      </c>
      <c r="I334" s="42">
        <v>0</v>
      </c>
      <c r="J334" s="40">
        <v>0</v>
      </c>
      <c r="K334" s="42">
        <v>0</v>
      </c>
      <c r="L334" s="37">
        <f t="shared" si="186"/>
        <v>1.1594202898550725E-2</v>
      </c>
      <c r="M334" s="37">
        <f t="shared" si="187"/>
        <v>-2.9735132433783111E-3</v>
      </c>
      <c r="N334" s="37">
        <f t="shared" si="190"/>
        <v>6.0999633735461946E-2</v>
      </c>
      <c r="O334" s="46">
        <v>7.216588683719892E-2</v>
      </c>
      <c r="P334" s="44"/>
      <c r="Q334" s="44"/>
      <c r="R334" s="44"/>
      <c r="S334" s="44"/>
      <c r="T334" s="44"/>
      <c r="U334" s="44"/>
    </row>
    <row r="335" spans="1:23">
      <c r="A335" s="36" t="s">
        <v>433</v>
      </c>
      <c r="B335" s="37">
        <f t="shared" si="182"/>
        <v>4.9627791563275434E-3</v>
      </c>
      <c r="C335" s="38">
        <v>0</v>
      </c>
      <c r="D335" s="39">
        <v>0</v>
      </c>
      <c r="E335" s="40">
        <v>1</v>
      </c>
      <c r="F335" s="29">
        <v>0</v>
      </c>
      <c r="G335" s="41">
        <f t="shared" si="184"/>
        <v>8.6206896551724137E-3</v>
      </c>
      <c r="H335" s="40">
        <v>2</v>
      </c>
      <c r="I335" s="42">
        <v>0</v>
      </c>
      <c r="J335" s="40">
        <v>1</v>
      </c>
      <c r="K335" s="42">
        <v>0</v>
      </c>
      <c r="L335" s="37">
        <f t="shared" si="186"/>
        <v>4.3478260869565218E-3</v>
      </c>
      <c r="M335" s="37">
        <f t="shared" si="187"/>
        <v>4.2728635682158919E-3</v>
      </c>
      <c r="N335" s="37">
        <f t="shared" si="190"/>
        <v>5.8444557241675972E-2</v>
      </c>
      <c r="O335" s="45">
        <v>6.3407336398003514E-2</v>
      </c>
      <c r="P335" s="44"/>
      <c r="Q335" s="44"/>
      <c r="R335" s="44"/>
      <c r="S335" s="44"/>
      <c r="T335" s="44"/>
      <c r="U335" s="44"/>
    </row>
    <row r="336" spans="1:23" ht="32">
      <c r="A336" s="36" t="s">
        <v>434</v>
      </c>
      <c r="B336" s="37">
        <f t="shared" si="182"/>
        <v>0.97766749379652607</v>
      </c>
      <c r="C336" s="51">
        <f t="shared" ref="C336" si="193">SUM(C337:C338)</f>
        <v>26</v>
      </c>
      <c r="D336" s="39">
        <v>0</v>
      </c>
      <c r="E336" s="49">
        <f>SUM(E337:E338)</f>
        <v>88</v>
      </c>
      <c r="F336" s="29">
        <v>0</v>
      </c>
      <c r="G336" s="41">
        <f t="shared" si="184"/>
        <v>0.98275862068965514</v>
      </c>
      <c r="H336" s="29">
        <f>SUM(H337:H338)</f>
        <v>647</v>
      </c>
      <c r="I336" s="29">
        <f t="shared" ref="I336:J336" si="194">SUM(I337:I338)</f>
        <v>0</v>
      </c>
      <c r="J336" s="29">
        <f t="shared" si="194"/>
        <v>27</v>
      </c>
      <c r="K336" s="42">
        <v>0</v>
      </c>
      <c r="L336" s="37">
        <f t="shared" si="186"/>
        <v>0.97681159420289854</v>
      </c>
      <c r="M336" s="37">
        <f t="shared" si="187"/>
        <v>5.9470264867566014E-3</v>
      </c>
      <c r="N336" s="37">
        <f t="shared" si="190"/>
        <v>-9.7302115017023016E-2</v>
      </c>
      <c r="O336" s="43">
        <v>0.88036537877950305</v>
      </c>
      <c r="P336" s="44"/>
      <c r="Q336" s="44"/>
      <c r="R336" s="44"/>
      <c r="S336" s="44"/>
      <c r="T336" s="44"/>
      <c r="U336" s="44"/>
      <c r="V336" s="47"/>
      <c r="W336" s="47"/>
    </row>
    <row r="337" spans="1:21" ht="32">
      <c r="A337" s="36" t="s">
        <v>435</v>
      </c>
      <c r="B337" s="37">
        <f t="shared" si="182"/>
        <v>0.95533498759305213</v>
      </c>
      <c r="C337" s="38">
        <v>26</v>
      </c>
      <c r="D337" s="39">
        <v>0</v>
      </c>
      <c r="E337" s="40">
        <v>87</v>
      </c>
      <c r="F337" s="29">
        <v>0</v>
      </c>
      <c r="G337" s="41">
        <f t="shared" si="184"/>
        <v>0.97413793103448276</v>
      </c>
      <c r="H337" s="40">
        <v>630</v>
      </c>
      <c r="I337" s="42">
        <v>0</v>
      </c>
      <c r="J337" s="40">
        <v>27</v>
      </c>
      <c r="K337" s="42">
        <v>0</v>
      </c>
      <c r="L337" s="37">
        <f t="shared" si="186"/>
        <v>0.95217391304347831</v>
      </c>
      <c r="M337" s="37">
        <f t="shared" si="187"/>
        <v>2.1964017991004448E-2</v>
      </c>
      <c r="N337" s="37">
        <f t="shared" si="190"/>
        <v>-0.20590799606808508</v>
      </c>
      <c r="O337" s="46">
        <v>0.74942699152496706</v>
      </c>
      <c r="P337" s="44"/>
      <c r="Q337" s="44"/>
      <c r="R337" s="44"/>
      <c r="S337" s="44"/>
      <c r="T337" s="44"/>
      <c r="U337" s="44"/>
    </row>
    <row r="338" spans="1:21" ht="32">
      <c r="A338" s="55" t="s">
        <v>436</v>
      </c>
      <c r="B338" s="37">
        <f t="shared" si="182"/>
        <v>2.2332506203473945E-2</v>
      </c>
      <c r="C338" s="38">
        <v>0</v>
      </c>
      <c r="D338" s="39">
        <v>0</v>
      </c>
      <c r="E338" s="40">
        <v>1</v>
      </c>
      <c r="F338" s="29">
        <v>0</v>
      </c>
      <c r="G338" s="41">
        <f t="shared" si="184"/>
        <v>8.6206896551724137E-3</v>
      </c>
      <c r="H338" s="40">
        <v>17</v>
      </c>
      <c r="I338" s="42">
        <v>0</v>
      </c>
      <c r="J338" s="40">
        <v>0</v>
      </c>
      <c r="K338" s="42">
        <v>0</v>
      </c>
      <c r="L338" s="37">
        <f t="shared" si="186"/>
        <v>2.4637681159420291E-2</v>
      </c>
      <c r="M338" s="37">
        <f t="shared" si="187"/>
        <v>-1.6016991504247877E-2</v>
      </c>
      <c r="N338" s="37">
        <f t="shared" si="190"/>
        <v>0.10860588105106168</v>
      </c>
      <c r="O338" s="45">
        <v>0.13093838725453563</v>
      </c>
      <c r="P338" s="44"/>
      <c r="Q338" s="44"/>
      <c r="R338" s="44"/>
      <c r="S338" s="44"/>
      <c r="T338" s="44"/>
      <c r="U338" s="44"/>
    </row>
    <row r="339" spans="1:21" ht="32">
      <c r="A339" s="55" t="s">
        <v>437</v>
      </c>
      <c r="B339" s="37">
        <f t="shared" si="182"/>
        <v>9.9255583126550868E-3</v>
      </c>
      <c r="C339" s="51">
        <f t="shared" ref="C339" si="195">SUM(C340:C341)</f>
        <v>0</v>
      </c>
      <c r="D339" s="39">
        <v>0</v>
      </c>
      <c r="E339" s="49">
        <f>SUM(E340:E341)</f>
        <v>1</v>
      </c>
      <c r="F339" s="29">
        <v>0</v>
      </c>
      <c r="G339" s="41">
        <f t="shared" si="184"/>
        <v>8.6206896551724137E-3</v>
      </c>
      <c r="H339" s="29">
        <f>SUM(H340:H341)</f>
        <v>5</v>
      </c>
      <c r="I339" s="29">
        <f t="shared" ref="I339:J339" si="196">SUM(I340:I341)</f>
        <v>0</v>
      </c>
      <c r="J339" s="29">
        <f t="shared" si="196"/>
        <v>2</v>
      </c>
      <c r="K339" s="42">
        <v>0</v>
      </c>
      <c r="L339" s="37">
        <f t="shared" si="186"/>
        <v>1.0144927536231883E-2</v>
      </c>
      <c r="M339" s="37">
        <f t="shared" si="187"/>
        <v>-1.5242378810594696E-3</v>
      </c>
      <c r="N339" s="37">
        <f t="shared" si="190"/>
        <v>7.366648448275849E-2</v>
      </c>
      <c r="O339" s="45">
        <v>8.3592042795413574E-2</v>
      </c>
      <c r="S339" s="44"/>
    </row>
    <row r="340" spans="1:21" ht="32">
      <c r="A340" s="36" t="s">
        <v>438</v>
      </c>
      <c r="B340" s="37">
        <f t="shared" si="182"/>
        <v>7.4441687344913151E-3</v>
      </c>
      <c r="C340" s="38">
        <v>0</v>
      </c>
      <c r="D340" s="39">
        <v>0</v>
      </c>
      <c r="E340" s="40">
        <v>1</v>
      </c>
      <c r="F340" s="29">
        <v>0</v>
      </c>
      <c r="G340" s="41">
        <f t="shared" si="184"/>
        <v>8.6206896551724137E-3</v>
      </c>
      <c r="H340" s="40">
        <v>3</v>
      </c>
      <c r="I340" s="42">
        <v>0</v>
      </c>
      <c r="J340" s="40">
        <v>2</v>
      </c>
      <c r="K340" s="42">
        <v>0</v>
      </c>
      <c r="L340" s="37">
        <f t="shared" si="186"/>
        <v>7.246376811594203E-3</v>
      </c>
      <c r="M340" s="37">
        <f t="shared" si="187"/>
        <v>1.3743128435782107E-3</v>
      </c>
      <c r="N340" s="37">
        <f t="shared" si="190"/>
        <v>4.83599325979003E-2</v>
      </c>
      <c r="O340" s="46">
        <v>5.5804101332391616E-2</v>
      </c>
      <c r="P340" s="44"/>
      <c r="Q340" s="44"/>
      <c r="R340" s="44"/>
      <c r="S340" s="44"/>
      <c r="T340" s="44"/>
      <c r="U340" s="44"/>
    </row>
    <row r="341" spans="1:21" ht="32">
      <c r="A341" s="36" t="s">
        <v>439</v>
      </c>
      <c r="B341" s="37">
        <f t="shared" si="182"/>
        <v>2.4813895781637717E-3</v>
      </c>
      <c r="C341" s="38">
        <v>0</v>
      </c>
      <c r="D341" s="39">
        <v>0</v>
      </c>
      <c r="E341" s="40">
        <v>0</v>
      </c>
      <c r="F341" s="29">
        <v>0</v>
      </c>
      <c r="G341" s="41">
        <f t="shared" si="184"/>
        <v>0</v>
      </c>
      <c r="H341" s="40">
        <v>2</v>
      </c>
      <c r="I341" s="42">
        <v>0</v>
      </c>
      <c r="J341" s="40">
        <v>0</v>
      </c>
      <c r="K341" s="42">
        <v>0</v>
      </c>
      <c r="L341" s="37">
        <f t="shared" si="186"/>
        <v>2.8985507246376812E-3</v>
      </c>
      <c r="M341" s="37">
        <f t="shared" si="187"/>
        <v>-2.8985507246376812E-3</v>
      </c>
      <c r="N341" s="37">
        <f t="shared" si="190"/>
        <v>2.5306551884858176E-2</v>
      </c>
      <c r="O341" s="45">
        <v>2.7787941463021947E-2</v>
      </c>
      <c r="P341" s="44"/>
      <c r="Q341" s="44"/>
      <c r="R341" s="44"/>
      <c r="S341" s="44"/>
      <c r="T341" s="44"/>
      <c r="U341" s="44"/>
    </row>
    <row r="342" spans="1:21">
      <c r="A342" s="36" t="s">
        <v>440</v>
      </c>
      <c r="B342" s="37">
        <f t="shared" si="182"/>
        <v>6.2034739454094297E-3</v>
      </c>
      <c r="C342" s="38">
        <v>0</v>
      </c>
      <c r="D342" s="39">
        <v>0</v>
      </c>
      <c r="E342" s="40">
        <v>1</v>
      </c>
      <c r="F342" s="29">
        <v>0</v>
      </c>
      <c r="G342" s="41">
        <f t="shared" si="184"/>
        <v>8.6206896551724137E-3</v>
      </c>
      <c r="H342" s="40">
        <v>3</v>
      </c>
      <c r="I342" s="42">
        <v>0</v>
      </c>
      <c r="J342" s="40">
        <v>1</v>
      </c>
      <c r="K342" s="42">
        <v>0</v>
      </c>
      <c r="L342" s="37">
        <f t="shared" si="186"/>
        <v>5.7971014492753624E-3</v>
      </c>
      <c r="M342" s="37">
        <f t="shared" si="187"/>
        <v>2.8235882058970513E-3</v>
      </c>
      <c r="N342" s="37">
        <f t="shared" si="190"/>
        <v>2.9839104479673775E-2</v>
      </c>
      <c r="O342" s="46">
        <v>3.6042578425083203E-2</v>
      </c>
      <c r="P342" s="44"/>
      <c r="Q342" s="44"/>
      <c r="R342" s="44"/>
      <c r="S342" s="44"/>
      <c r="T342" s="44"/>
      <c r="U342" s="44"/>
    </row>
    <row r="343" spans="1:21" ht="32">
      <c r="A343" s="36" t="s">
        <v>441</v>
      </c>
      <c r="B343" s="37">
        <f t="shared" si="182"/>
        <v>0.95285359801488834</v>
      </c>
      <c r="C343" s="51">
        <f t="shared" ref="C343" si="197">SUM(C344:C345)</f>
        <v>26</v>
      </c>
      <c r="D343" s="39">
        <v>0</v>
      </c>
      <c r="E343" s="49">
        <f>SUM(E344:E345)</f>
        <v>85</v>
      </c>
      <c r="F343" s="29">
        <v>0</v>
      </c>
      <c r="G343" s="41">
        <f t="shared" si="184"/>
        <v>0.9568965517241379</v>
      </c>
      <c r="H343" s="29">
        <f>SUM(H344:H345)</f>
        <v>631</v>
      </c>
      <c r="I343" s="29">
        <f t="shared" ref="I343:J343" si="198">SUM(I344:I345)</f>
        <v>0</v>
      </c>
      <c r="J343" s="29">
        <f t="shared" si="198"/>
        <v>26</v>
      </c>
      <c r="K343" s="42">
        <v>0</v>
      </c>
      <c r="L343" s="37">
        <f t="shared" si="186"/>
        <v>0.95217391304347831</v>
      </c>
      <c r="M343" s="37">
        <f t="shared" si="187"/>
        <v>4.7226386806595855E-3</v>
      </c>
      <c r="N343" s="37">
        <f t="shared" si="190"/>
        <v>-0.11386702568388241</v>
      </c>
      <c r="O343" s="46">
        <v>0.83898657233100593</v>
      </c>
      <c r="S343" s="44"/>
    </row>
    <row r="344" spans="1:21" ht="32">
      <c r="A344" s="36" t="s">
        <v>442</v>
      </c>
      <c r="B344" s="37">
        <f t="shared" si="182"/>
        <v>0.88709677419354838</v>
      </c>
      <c r="C344" s="38">
        <v>25</v>
      </c>
      <c r="D344" s="39">
        <v>0</v>
      </c>
      <c r="E344" s="40">
        <v>78</v>
      </c>
      <c r="F344" s="29">
        <v>0</v>
      </c>
      <c r="G344" s="41">
        <f t="shared" si="184"/>
        <v>0.88793103448275867</v>
      </c>
      <c r="H344" s="40">
        <v>586</v>
      </c>
      <c r="I344" s="42">
        <v>0</v>
      </c>
      <c r="J344" s="40">
        <v>26</v>
      </c>
      <c r="K344" s="42">
        <v>0</v>
      </c>
      <c r="L344" s="37">
        <f t="shared" si="186"/>
        <v>0.88695652173913042</v>
      </c>
      <c r="M344" s="37">
        <f t="shared" si="187"/>
        <v>9.7451274362825302E-4</v>
      </c>
      <c r="N344" s="37">
        <f t="shared" si="190"/>
        <v>-0.23288018329371307</v>
      </c>
      <c r="O344" s="45">
        <v>0.6542165908998353</v>
      </c>
      <c r="P344" s="44"/>
      <c r="Q344" s="44"/>
      <c r="R344" s="44"/>
      <c r="S344" s="44"/>
      <c r="T344" s="44"/>
      <c r="U344" s="44"/>
    </row>
    <row r="345" spans="1:21" ht="32">
      <c r="A345" s="55" t="s">
        <v>443</v>
      </c>
      <c r="B345" s="37">
        <f t="shared" si="182"/>
        <v>6.5756823821339946E-2</v>
      </c>
      <c r="C345" s="38">
        <v>1</v>
      </c>
      <c r="D345" s="39">
        <v>0</v>
      </c>
      <c r="E345" s="40">
        <v>7</v>
      </c>
      <c r="F345" s="29">
        <v>0</v>
      </c>
      <c r="G345" s="41">
        <f t="shared" si="184"/>
        <v>6.8965517241379309E-2</v>
      </c>
      <c r="H345" s="40">
        <v>45</v>
      </c>
      <c r="I345" s="42">
        <v>0</v>
      </c>
      <c r="J345" s="40">
        <v>0</v>
      </c>
      <c r="K345" s="42">
        <v>0</v>
      </c>
      <c r="L345" s="37">
        <f t="shared" si="186"/>
        <v>6.5217391304347824E-2</v>
      </c>
      <c r="M345" s="37">
        <f t="shared" si="187"/>
        <v>3.7481259370314851E-3</v>
      </c>
      <c r="N345" s="37">
        <f t="shared" si="190"/>
        <v>0.11901315760982918</v>
      </c>
      <c r="O345" s="46">
        <v>0.18476998143116913</v>
      </c>
      <c r="P345" s="44"/>
      <c r="Q345" s="44"/>
      <c r="R345" s="44"/>
      <c r="S345" s="44"/>
      <c r="T345" s="44"/>
      <c r="U345" s="44"/>
    </row>
    <row r="346" spans="1:21" ht="32">
      <c r="A346" s="55" t="s">
        <v>444</v>
      </c>
      <c r="B346" s="37">
        <f t="shared" si="182"/>
        <v>2.6054590570719603E-2</v>
      </c>
      <c r="C346" s="51">
        <f t="shared" ref="C346" si="199">SUM(C347:C348)</f>
        <v>0</v>
      </c>
      <c r="D346" s="39">
        <v>0</v>
      </c>
      <c r="E346" s="49">
        <f>SUM(E347:E348)</f>
        <v>3</v>
      </c>
      <c r="F346" s="29">
        <v>0</v>
      </c>
      <c r="G346" s="41">
        <f t="shared" si="184"/>
        <v>2.5862068965517241E-2</v>
      </c>
      <c r="H346" s="29">
        <f>SUM(H347:H348)</f>
        <v>15</v>
      </c>
      <c r="I346" s="29">
        <f t="shared" ref="I346:J346" si="200">SUM(I347:I348)</f>
        <v>0</v>
      </c>
      <c r="J346" s="29">
        <f t="shared" si="200"/>
        <v>3</v>
      </c>
      <c r="K346" s="42">
        <v>0</v>
      </c>
      <c r="L346" s="37">
        <f t="shared" si="186"/>
        <v>2.6086956521739129E-2</v>
      </c>
      <c r="M346" s="37">
        <f t="shared" si="187"/>
        <v>-2.24887556221888E-4</v>
      </c>
      <c r="N346" s="37">
        <f t="shared" si="190"/>
        <v>8.8431393797760174E-2</v>
      </c>
      <c r="O346" s="46">
        <v>0.11448598436847977</v>
      </c>
      <c r="S346" s="44"/>
    </row>
    <row r="347" spans="1:21" ht="32">
      <c r="A347" s="55" t="s">
        <v>445</v>
      </c>
      <c r="B347" s="37">
        <f t="shared" si="182"/>
        <v>1.6129032258064516E-2</v>
      </c>
      <c r="C347" s="38">
        <v>0</v>
      </c>
      <c r="D347" s="39">
        <v>0</v>
      </c>
      <c r="E347" s="40">
        <v>1</v>
      </c>
      <c r="F347" s="29">
        <v>0</v>
      </c>
      <c r="G347" s="41">
        <f t="shared" si="184"/>
        <v>8.6206896551724137E-3</v>
      </c>
      <c r="H347" s="40">
        <v>10</v>
      </c>
      <c r="I347" s="42">
        <v>0</v>
      </c>
      <c r="J347" s="40">
        <v>2</v>
      </c>
      <c r="K347" s="42">
        <v>0</v>
      </c>
      <c r="L347" s="37">
        <f t="shared" si="186"/>
        <v>1.7391304347826087E-2</v>
      </c>
      <c r="M347" s="37">
        <f t="shared" si="187"/>
        <v>-8.7706146926536735E-3</v>
      </c>
      <c r="N347" s="37">
        <f t="shared" si="190"/>
        <v>6.28726984690368E-2</v>
      </c>
      <c r="O347" s="45">
        <v>7.9001730727101316E-2</v>
      </c>
      <c r="P347" s="44"/>
      <c r="Q347" s="44"/>
      <c r="R347" s="44"/>
      <c r="S347" s="44"/>
      <c r="T347" s="44"/>
      <c r="U347" s="44"/>
    </row>
    <row r="348" spans="1:21" ht="32">
      <c r="A348" s="55" t="s">
        <v>446</v>
      </c>
      <c r="B348" s="37">
        <f t="shared" si="182"/>
        <v>9.9255583126550868E-3</v>
      </c>
      <c r="C348" s="38">
        <v>0</v>
      </c>
      <c r="D348" s="39">
        <v>0</v>
      </c>
      <c r="E348" s="40">
        <v>2</v>
      </c>
      <c r="F348" s="29">
        <v>0</v>
      </c>
      <c r="G348" s="41">
        <f t="shared" si="184"/>
        <v>1.7241379310344827E-2</v>
      </c>
      <c r="H348" s="40">
        <v>5</v>
      </c>
      <c r="I348" s="42">
        <v>0</v>
      </c>
      <c r="J348" s="40">
        <v>1</v>
      </c>
      <c r="K348" s="42">
        <v>0</v>
      </c>
      <c r="L348" s="37">
        <f t="shared" si="186"/>
        <v>8.6956521739130436E-3</v>
      </c>
      <c r="M348" s="37">
        <f t="shared" si="187"/>
        <v>8.5457271364317838E-3</v>
      </c>
      <c r="N348" s="37">
        <f t="shared" si="190"/>
        <v>2.5558695328723336E-2</v>
      </c>
      <c r="O348" s="46">
        <v>3.5484253641378423E-2</v>
      </c>
      <c r="P348" s="44"/>
      <c r="Q348" s="44"/>
      <c r="R348" s="44"/>
      <c r="S348" s="44"/>
      <c r="T348" s="44"/>
      <c r="U348" s="44"/>
    </row>
    <row r="349" spans="1:21">
      <c r="A349" s="36" t="s">
        <v>447</v>
      </c>
      <c r="B349" s="37">
        <f t="shared" si="182"/>
        <v>1.3647642679900745E-2</v>
      </c>
      <c r="C349" s="38">
        <v>0</v>
      </c>
      <c r="D349" s="39">
        <v>0</v>
      </c>
      <c r="E349" s="40">
        <v>1</v>
      </c>
      <c r="F349" s="29">
        <v>0</v>
      </c>
      <c r="G349" s="41">
        <f t="shared" si="184"/>
        <v>8.6206896551724137E-3</v>
      </c>
      <c r="H349" s="40">
        <v>9</v>
      </c>
      <c r="I349" s="42">
        <v>0</v>
      </c>
      <c r="J349" s="40">
        <v>1</v>
      </c>
      <c r="K349" s="42">
        <v>0</v>
      </c>
      <c r="L349" s="37">
        <f t="shared" si="186"/>
        <v>1.4492753623188406E-2</v>
      </c>
      <c r="M349" s="37">
        <f t="shared" si="187"/>
        <v>-5.8720639680159923E-3</v>
      </c>
      <c r="N349" s="37">
        <f t="shared" si="190"/>
        <v>3.2879800620614352E-2</v>
      </c>
      <c r="O349" s="45">
        <v>4.6527443300515101E-2</v>
      </c>
      <c r="P349" s="44"/>
      <c r="Q349" s="44"/>
      <c r="R349" s="44"/>
      <c r="S349" s="44"/>
      <c r="T349" s="44"/>
      <c r="U349" s="44"/>
    </row>
    <row r="350" spans="1:21">
      <c r="A350" s="36" t="s">
        <v>448</v>
      </c>
      <c r="B350" s="37">
        <f t="shared" si="182"/>
        <v>0.97766749379652607</v>
      </c>
      <c r="C350" s="51">
        <f t="shared" ref="C350" si="201">SUM(C351:C352)</f>
        <v>25</v>
      </c>
      <c r="D350" s="39">
        <v>0</v>
      </c>
      <c r="E350" s="49">
        <f>SUM(E351:E352)</f>
        <v>88</v>
      </c>
      <c r="F350" s="29">
        <v>0</v>
      </c>
      <c r="G350" s="41">
        <f t="shared" si="184"/>
        <v>0.97413793103448276</v>
      </c>
      <c r="H350" s="29">
        <f>SUM(H351:H352)</f>
        <v>648</v>
      </c>
      <c r="I350" s="29">
        <f t="shared" ref="I350:J350" si="202">SUM(I351:I352)</f>
        <v>0</v>
      </c>
      <c r="J350" s="29">
        <f t="shared" si="202"/>
        <v>27</v>
      </c>
      <c r="K350" s="42">
        <v>0</v>
      </c>
      <c r="L350" s="37">
        <f t="shared" si="186"/>
        <v>0.97826086956521741</v>
      </c>
      <c r="M350" s="37">
        <f t="shared" si="187"/>
        <v>-4.1229385307346433E-3</v>
      </c>
      <c r="N350" s="37">
        <f t="shared" si="190"/>
        <v>-0.12144838209885134</v>
      </c>
      <c r="O350" s="45">
        <v>0.85621911169767473</v>
      </c>
      <c r="S350" s="44"/>
    </row>
    <row r="351" spans="1:21" ht="32">
      <c r="A351" s="36" t="s">
        <v>449</v>
      </c>
      <c r="B351" s="37">
        <f t="shared" si="182"/>
        <v>0.93920595533498763</v>
      </c>
      <c r="C351" s="38">
        <v>25</v>
      </c>
      <c r="D351" s="39">
        <v>0</v>
      </c>
      <c r="E351" s="40">
        <v>87</v>
      </c>
      <c r="F351" s="29">
        <v>0</v>
      </c>
      <c r="G351" s="41">
        <f t="shared" si="184"/>
        <v>0.96551724137931039</v>
      </c>
      <c r="H351" s="40">
        <v>618</v>
      </c>
      <c r="I351" s="42">
        <v>0</v>
      </c>
      <c r="J351" s="40">
        <v>27</v>
      </c>
      <c r="K351" s="42">
        <v>0</v>
      </c>
      <c r="L351" s="37">
        <f t="shared" si="186"/>
        <v>0.93478260869565222</v>
      </c>
      <c r="M351" s="37">
        <f t="shared" si="187"/>
        <v>3.073463268365817E-2</v>
      </c>
      <c r="N351" s="37">
        <f t="shared" si="190"/>
        <v>-0.23458329790247323</v>
      </c>
      <c r="O351" s="45">
        <v>0.7046226574325144</v>
      </c>
      <c r="P351" s="44"/>
      <c r="Q351" s="44"/>
      <c r="R351" s="44"/>
      <c r="S351" s="44"/>
      <c r="T351" s="44"/>
      <c r="U351" s="44"/>
    </row>
    <row r="352" spans="1:21" ht="32">
      <c r="A352" s="55" t="s">
        <v>450</v>
      </c>
      <c r="B352" s="37">
        <f t="shared" si="182"/>
        <v>3.8461538461538464E-2</v>
      </c>
      <c r="C352" s="38">
        <v>0</v>
      </c>
      <c r="D352" s="39">
        <v>0</v>
      </c>
      <c r="E352" s="40">
        <v>1</v>
      </c>
      <c r="F352" s="29">
        <v>0</v>
      </c>
      <c r="G352" s="41">
        <f t="shared" si="184"/>
        <v>8.6206896551724137E-3</v>
      </c>
      <c r="H352" s="40">
        <v>30</v>
      </c>
      <c r="I352" s="42">
        <v>0</v>
      </c>
      <c r="J352" s="40">
        <v>0</v>
      </c>
      <c r="K352" s="42">
        <v>0</v>
      </c>
      <c r="L352" s="37">
        <f t="shared" si="186"/>
        <v>4.3478260869565216E-2</v>
      </c>
      <c r="M352" s="37">
        <f t="shared" si="187"/>
        <v>-3.4857571214392799E-2</v>
      </c>
      <c r="N352" s="37">
        <f t="shared" si="190"/>
        <v>0.11313491580362048</v>
      </c>
      <c r="O352" s="46">
        <v>0.15159645426515894</v>
      </c>
      <c r="P352" s="44"/>
      <c r="Q352" s="44"/>
      <c r="R352" s="44"/>
      <c r="S352" s="44"/>
      <c r="T352" s="44"/>
      <c r="U352" s="44"/>
    </row>
    <row r="353" spans="1:88" ht="32">
      <c r="A353" s="55" t="s">
        <v>451</v>
      </c>
      <c r="B353" s="37">
        <f t="shared" si="182"/>
        <v>1.488833746898263E-2</v>
      </c>
      <c r="C353" s="51">
        <f t="shared" ref="C353" si="203">SUM(C354:C355)</f>
        <v>1</v>
      </c>
      <c r="D353" s="39">
        <v>0</v>
      </c>
      <c r="E353" s="49">
        <f>SUM(E354:E355)</f>
        <v>1</v>
      </c>
      <c r="F353" s="29">
        <v>0</v>
      </c>
      <c r="G353" s="41">
        <f t="shared" si="184"/>
        <v>1.7241379310344827E-2</v>
      </c>
      <c r="H353" s="29">
        <f>SUM(H354:H355)</f>
        <v>8</v>
      </c>
      <c r="I353" s="29">
        <f t="shared" ref="I353:J353" si="204">SUM(I354:I355)</f>
        <v>0</v>
      </c>
      <c r="J353" s="29">
        <f t="shared" si="204"/>
        <v>2</v>
      </c>
      <c r="K353" s="42">
        <v>0</v>
      </c>
      <c r="L353" s="37">
        <f t="shared" si="186"/>
        <v>1.4492753623188406E-2</v>
      </c>
      <c r="M353" s="37">
        <f t="shared" si="187"/>
        <v>2.7486256871564214E-3</v>
      </c>
      <c r="N353" s="37">
        <f t="shared" si="190"/>
        <v>9.3025667436466702E-2</v>
      </c>
      <c r="O353" s="46">
        <v>0.10791400490544933</v>
      </c>
      <c r="S353" s="44"/>
    </row>
    <row r="354" spans="1:88" ht="32">
      <c r="A354" s="55" t="s">
        <v>452</v>
      </c>
      <c r="B354" s="37">
        <f t="shared" si="182"/>
        <v>7.4441687344913151E-3</v>
      </c>
      <c r="C354" s="38">
        <v>0</v>
      </c>
      <c r="D354" s="39">
        <v>0</v>
      </c>
      <c r="E354" s="40">
        <v>1</v>
      </c>
      <c r="F354" s="29">
        <v>0</v>
      </c>
      <c r="G354" s="41">
        <f t="shared" si="184"/>
        <v>8.6206896551724137E-3</v>
      </c>
      <c r="H354" s="40">
        <v>4</v>
      </c>
      <c r="I354" s="42">
        <v>0</v>
      </c>
      <c r="J354" s="40">
        <v>1</v>
      </c>
      <c r="K354" s="42">
        <v>0</v>
      </c>
      <c r="L354" s="37">
        <f t="shared" si="186"/>
        <v>7.246376811594203E-3</v>
      </c>
      <c r="M354" s="37">
        <f t="shared" si="187"/>
        <v>1.3743128435782107E-3</v>
      </c>
      <c r="N354" s="37">
        <f t="shared" si="190"/>
        <v>6.3992274915789932E-2</v>
      </c>
      <c r="O354" s="45">
        <v>7.1436443650281248E-2</v>
      </c>
      <c r="P354" s="44"/>
      <c r="Q354" s="44"/>
      <c r="R354" s="44"/>
      <c r="S354" s="44"/>
      <c r="T354" s="44"/>
      <c r="U354" s="44"/>
    </row>
    <row r="355" spans="1:88" ht="32">
      <c r="A355" s="55" t="s">
        <v>453</v>
      </c>
      <c r="B355" s="37">
        <f t="shared" si="182"/>
        <v>7.4441687344913151E-3</v>
      </c>
      <c r="C355" s="38">
        <v>1</v>
      </c>
      <c r="D355" s="39">
        <v>0</v>
      </c>
      <c r="E355" s="40">
        <v>0</v>
      </c>
      <c r="F355" s="29">
        <v>0</v>
      </c>
      <c r="G355" s="41">
        <f t="shared" si="184"/>
        <v>8.6206896551724137E-3</v>
      </c>
      <c r="H355" s="40">
        <v>4</v>
      </c>
      <c r="I355" s="42">
        <v>0</v>
      </c>
      <c r="J355" s="40">
        <v>1</v>
      </c>
      <c r="K355" s="42">
        <v>0</v>
      </c>
      <c r="L355" s="37">
        <f t="shared" si="186"/>
        <v>7.246376811594203E-3</v>
      </c>
      <c r="M355" s="37">
        <f t="shared" si="187"/>
        <v>1.3743128435782107E-3</v>
      </c>
      <c r="N355" s="37">
        <f t="shared" si="190"/>
        <v>2.9033392520676764E-2</v>
      </c>
      <c r="O355" s="46">
        <v>3.647756125516808E-2</v>
      </c>
      <c r="P355" s="44"/>
      <c r="Q355" s="44"/>
      <c r="R355" s="44"/>
      <c r="S355" s="44"/>
      <c r="T355" s="44"/>
      <c r="U355" s="44"/>
    </row>
    <row r="356" spans="1:88">
      <c r="A356" s="36" t="s">
        <v>454</v>
      </c>
      <c r="B356" s="37">
        <f t="shared" si="182"/>
        <v>4.9627791563275434E-3</v>
      </c>
      <c r="C356" s="38">
        <v>0</v>
      </c>
      <c r="D356" s="39">
        <v>0</v>
      </c>
      <c r="E356" s="40">
        <v>1</v>
      </c>
      <c r="F356" s="29">
        <v>0</v>
      </c>
      <c r="G356" s="41">
        <f t="shared" si="184"/>
        <v>8.6206896551724137E-3</v>
      </c>
      <c r="H356" s="40">
        <v>2</v>
      </c>
      <c r="I356" s="42">
        <v>0</v>
      </c>
      <c r="J356" s="40">
        <v>1</v>
      </c>
      <c r="K356" s="42">
        <v>0</v>
      </c>
      <c r="L356" s="37">
        <f t="shared" si="186"/>
        <v>4.3478260869565218E-3</v>
      </c>
      <c r="M356" s="37">
        <f t="shared" si="187"/>
        <v>4.2728635682158919E-3</v>
      </c>
      <c r="N356" s="37">
        <f t="shared" si="190"/>
        <v>3.0904104240549159E-2</v>
      </c>
      <c r="O356" s="45">
        <v>3.58668833968767E-2</v>
      </c>
      <c r="P356" s="44"/>
      <c r="Q356" s="44"/>
      <c r="R356" s="44"/>
      <c r="S356" s="44"/>
      <c r="T356" s="44"/>
      <c r="U356" s="44"/>
    </row>
    <row r="357" spans="1:88" ht="32">
      <c r="A357" s="36" t="s">
        <v>455</v>
      </c>
      <c r="B357" s="37">
        <f t="shared" si="182"/>
        <v>0.93548387096774188</v>
      </c>
      <c r="C357" s="51">
        <f t="shared" ref="C357" si="205">SUM(C358:C359)</f>
        <v>26</v>
      </c>
      <c r="D357" s="39">
        <v>0</v>
      </c>
      <c r="E357" s="49">
        <f>SUM(E358:E359)</f>
        <v>86</v>
      </c>
      <c r="F357" s="29">
        <v>0</v>
      </c>
      <c r="G357" s="41">
        <f t="shared" si="184"/>
        <v>0.96551724137931039</v>
      </c>
      <c r="H357" s="29">
        <f>SUM(H358:H359)</f>
        <v>614</v>
      </c>
      <c r="I357" s="29">
        <f t="shared" ref="I357:J357" si="206">SUM(I358:I359)</f>
        <v>0</v>
      </c>
      <c r="J357" s="29">
        <f t="shared" si="206"/>
        <v>28</v>
      </c>
      <c r="K357" s="42">
        <v>0</v>
      </c>
      <c r="L357" s="37">
        <f t="shared" si="186"/>
        <v>0.93043478260869561</v>
      </c>
      <c r="M357" s="37">
        <f t="shared" si="187"/>
        <v>3.5082458770614777E-2</v>
      </c>
      <c r="N357" s="37">
        <f t="shared" si="190"/>
        <v>-0.23258168595406503</v>
      </c>
      <c r="O357" s="45">
        <v>0.70290218501367685</v>
      </c>
      <c r="P357" s="44"/>
      <c r="Q357" s="44"/>
      <c r="R357" s="44"/>
      <c r="S357" s="44"/>
      <c r="T357" s="44"/>
      <c r="U357" s="44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</row>
    <row r="358" spans="1:88" ht="32">
      <c r="A358" s="36" t="s">
        <v>456</v>
      </c>
      <c r="B358" s="37">
        <f t="shared" si="182"/>
        <v>0.77295285359801491</v>
      </c>
      <c r="C358" s="38">
        <v>22</v>
      </c>
      <c r="D358" s="39">
        <v>0</v>
      </c>
      <c r="E358" s="40">
        <v>69</v>
      </c>
      <c r="F358" s="29">
        <v>0</v>
      </c>
      <c r="G358" s="41">
        <f t="shared" si="184"/>
        <v>0.78448275862068961</v>
      </c>
      <c r="H358" s="40">
        <v>508</v>
      </c>
      <c r="I358" s="42">
        <v>0</v>
      </c>
      <c r="J358" s="40">
        <v>24</v>
      </c>
      <c r="K358" s="42">
        <v>0</v>
      </c>
      <c r="L358" s="37">
        <f t="shared" si="186"/>
        <v>0.77101449275362322</v>
      </c>
      <c r="M358" s="37">
        <f t="shared" si="187"/>
        <v>1.3468265867066398E-2</v>
      </c>
      <c r="N358" s="37">
        <f t="shared" si="190"/>
        <v>-0.27496281668699274</v>
      </c>
      <c r="O358" s="46">
        <v>0.49799003691102217</v>
      </c>
      <c r="P358" s="44"/>
      <c r="Q358" s="44"/>
      <c r="R358" s="44"/>
      <c r="S358" s="44"/>
      <c r="T358" s="44"/>
      <c r="U358" s="44"/>
    </row>
    <row r="359" spans="1:88" ht="32">
      <c r="A359" s="55" t="s">
        <v>457</v>
      </c>
      <c r="B359" s="37">
        <f t="shared" si="182"/>
        <v>0.16253101736972705</v>
      </c>
      <c r="C359" s="38">
        <v>4</v>
      </c>
      <c r="D359" s="39">
        <v>0</v>
      </c>
      <c r="E359" s="40">
        <v>17</v>
      </c>
      <c r="F359" s="29">
        <v>0</v>
      </c>
      <c r="G359" s="41">
        <f t="shared" si="184"/>
        <v>0.18103448275862069</v>
      </c>
      <c r="H359" s="40">
        <v>106</v>
      </c>
      <c r="I359" s="42">
        <v>0</v>
      </c>
      <c r="J359" s="40">
        <v>4</v>
      </c>
      <c r="K359" s="42">
        <v>0</v>
      </c>
      <c r="L359" s="37">
        <f t="shared" si="186"/>
        <v>0.15942028985507245</v>
      </c>
      <c r="M359" s="37">
        <f t="shared" si="187"/>
        <v>2.1614192903548241E-2</v>
      </c>
      <c r="N359" s="37">
        <f t="shared" si="190"/>
        <v>4.2381130732927014E-2</v>
      </c>
      <c r="O359" s="45">
        <v>0.20491214810265407</v>
      </c>
      <c r="P359" s="44"/>
      <c r="Q359" s="44"/>
      <c r="R359" s="44"/>
      <c r="S359" s="44"/>
      <c r="T359" s="44"/>
      <c r="U359" s="44"/>
    </row>
    <row r="360" spans="1:88" ht="32">
      <c r="A360" s="55" t="s">
        <v>458</v>
      </c>
      <c r="B360" s="37">
        <f t="shared" si="182"/>
        <v>3.3498759305210915E-2</v>
      </c>
      <c r="C360" s="51">
        <f t="shared" ref="C360" si="207">SUM(C361:C362)</f>
        <v>0</v>
      </c>
      <c r="D360" s="39">
        <v>0</v>
      </c>
      <c r="E360" s="49">
        <f>SUM(E361:E362)</f>
        <v>2</v>
      </c>
      <c r="F360" s="29">
        <v>0</v>
      </c>
      <c r="G360" s="41">
        <f t="shared" si="184"/>
        <v>1.7241379310344827E-2</v>
      </c>
      <c r="H360" s="29">
        <f>SUM(H361:H362)</f>
        <v>24</v>
      </c>
      <c r="I360" s="29">
        <f t="shared" ref="I360:J360" si="208">SUM(I361:I362)</f>
        <v>0</v>
      </c>
      <c r="J360" s="29">
        <f t="shared" si="208"/>
        <v>1</v>
      </c>
      <c r="K360" s="42">
        <v>0</v>
      </c>
      <c r="L360" s="37">
        <f t="shared" si="186"/>
        <v>3.6231884057971016E-2</v>
      </c>
      <c r="M360" s="37">
        <f t="shared" si="187"/>
        <v>-1.8990504747626188E-2</v>
      </c>
      <c r="N360" s="37">
        <f t="shared" si="190"/>
        <v>0.17928514697485737</v>
      </c>
      <c r="O360" s="45">
        <v>0.2127839062800683</v>
      </c>
      <c r="P360" s="44"/>
      <c r="Q360" s="44"/>
      <c r="R360" s="44"/>
      <c r="S360" s="44"/>
      <c r="T360" s="44"/>
      <c r="U360" s="44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</row>
    <row r="361" spans="1:88" ht="48">
      <c r="A361" s="55" t="s">
        <v>459</v>
      </c>
      <c r="B361" s="37">
        <f t="shared" si="182"/>
        <v>2.1091811414392061E-2</v>
      </c>
      <c r="C361" s="38">
        <v>0</v>
      </c>
      <c r="D361" s="39">
        <v>0</v>
      </c>
      <c r="E361" s="40">
        <v>1</v>
      </c>
      <c r="F361" s="29">
        <v>0</v>
      </c>
      <c r="G361" s="41">
        <f t="shared" si="184"/>
        <v>8.6206896551724137E-3</v>
      </c>
      <c r="H361" s="40">
        <v>16</v>
      </c>
      <c r="I361" s="42">
        <v>0</v>
      </c>
      <c r="J361" s="40">
        <v>0</v>
      </c>
      <c r="K361" s="42">
        <v>0</v>
      </c>
      <c r="L361" s="37">
        <f t="shared" si="186"/>
        <v>2.318840579710145E-2</v>
      </c>
      <c r="M361" s="37">
        <f t="shared" si="187"/>
        <v>-1.4567716141929036E-2</v>
      </c>
      <c r="N361" s="37">
        <f t="shared" si="190"/>
        <v>0.11472843903947991</v>
      </c>
      <c r="O361" s="46">
        <v>0.13582025045387197</v>
      </c>
      <c r="P361" s="44"/>
      <c r="Q361" s="44"/>
      <c r="R361" s="44"/>
      <c r="S361" s="44"/>
      <c r="T361" s="44"/>
      <c r="U361" s="44"/>
    </row>
    <row r="362" spans="1:88" ht="32">
      <c r="A362" s="55" t="s">
        <v>460</v>
      </c>
      <c r="B362" s="37">
        <f t="shared" si="182"/>
        <v>1.2406947890818859E-2</v>
      </c>
      <c r="C362" s="38">
        <v>0</v>
      </c>
      <c r="D362" s="39">
        <v>0</v>
      </c>
      <c r="E362" s="40">
        <v>1</v>
      </c>
      <c r="F362" s="29">
        <v>0</v>
      </c>
      <c r="G362" s="41">
        <f t="shared" si="184"/>
        <v>8.6206896551724137E-3</v>
      </c>
      <c r="H362" s="40">
        <v>8</v>
      </c>
      <c r="I362" s="42">
        <v>0</v>
      </c>
      <c r="J362" s="40">
        <v>1</v>
      </c>
      <c r="K362" s="42">
        <v>0</v>
      </c>
      <c r="L362" s="37">
        <f t="shared" si="186"/>
        <v>1.3043478260869565E-2</v>
      </c>
      <c r="M362" s="37">
        <f t="shared" si="187"/>
        <v>-4.4227886056971508E-3</v>
      </c>
      <c r="N362" s="37">
        <f t="shared" si="190"/>
        <v>6.4556707935377544E-2</v>
      </c>
      <c r="O362" s="45">
        <v>7.6963655826196409E-2</v>
      </c>
      <c r="P362" s="44"/>
      <c r="Q362" s="44"/>
      <c r="R362" s="44"/>
      <c r="S362" s="44"/>
      <c r="T362" s="44"/>
      <c r="U362" s="44"/>
    </row>
    <row r="363" spans="1:88">
      <c r="A363" s="36" t="s">
        <v>461</v>
      </c>
      <c r="B363" s="37">
        <f t="shared" si="182"/>
        <v>2.4813895781637719E-2</v>
      </c>
      <c r="C363" s="38">
        <v>0</v>
      </c>
      <c r="D363" s="39">
        <v>0</v>
      </c>
      <c r="E363" s="40">
        <v>2</v>
      </c>
      <c r="F363" s="29">
        <v>0</v>
      </c>
      <c r="G363" s="41">
        <f t="shared" si="184"/>
        <v>1.7241379310344827E-2</v>
      </c>
      <c r="H363" s="40">
        <v>17</v>
      </c>
      <c r="I363" s="42">
        <v>0</v>
      </c>
      <c r="J363" s="40">
        <v>1</v>
      </c>
      <c r="K363" s="42">
        <v>0</v>
      </c>
      <c r="L363" s="37">
        <f t="shared" si="186"/>
        <v>2.6086956521739129E-2</v>
      </c>
      <c r="M363" s="37">
        <f t="shared" si="187"/>
        <v>-8.8455772113943017E-3</v>
      </c>
      <c r="N363" s="37">
        <f t="shared" si="190"/>
        <v>5.9500012924616499E-2</v>
      </c>
      <c r="O363" s="46">
        <v>8.4313908706254215E-2</v>
      </c>
      <c r="P363" s="44"/>
      <c r="Q363" s="44"/>
      <c r="R363" s="44"/>
      <c r="S363" s="44"/>
      <c r="T363" s="44"/>
      <c r="U363" s="44"/>
    </row>
    <row r="364" spans="1:88" ht="32">
      <c r="A364" s="36" t="s">
        <v>462</v>
      </c>
      <c r="B364" s="37">
        <f t="shared" si="182"/>
        <v>0.94789081885856075</v>
      </c>
      <c r="C364" s="51">
        <f t="shared" ref="C364" si="209">SUM(C365:C366)</f>
        <v>25</v>
      </c>
      <c r="D364" s="39">
        <v>0</v>
      </c>
      <c r="E364" s="49">
        <f>SUM(E365:E366)</f>
        <v>88</v>
      </c>
      <c r="F364" s="29">
        <v>0</v>
      </c>
      <c r="G364" s="41">
        <f t="shared" si="184"/>
        <v>0.97413793103448276</v>
      </c>
      <c r="H364" s="29">
        <f>SUM(H365:H366)</f>
        <v>624</v>
      </c>
      <c r="I364" s="29">
        <f t="shared" ref="I364:J364" si="210">SUM(I365:I366)</f>
        <v>0</v>
      </c>
      <c r="J364" s="29">
        <f t="shared" si="210"/>
        <v>27</v>
      </c>
      <c r="K364" s="42">
        <v>0</v>
      </c>
      <c r="L364" s="37">
        <f t="shared" si="186"/>
        <v>0.94347826086956521</v>
      </c>
      <c r="M364" s="37">
        <f t="shared" si="187"/>
        <v>3.0659670164917552E-2</v>
      </c>
      <c r="N364" s="37">
        <f t="shared" si="190"/>
        <v>-0.12271836586791074</v>
      </c>
      <c r="O364" s="46">
        <v>0.82517245299065001</v>
      </c>
      <c r="P364" s="44"/>
      <c r="Q364" s="44"/>
      <c r="R364" s="44"/>
      <c r="S364" s="44"/>
      <c r="T364" s="44"/>
      <c r="U364" s="44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</row>
    <row r="365" spans="1:88" ht="32">
      <c r="A365" s="36" t="s">
        <v>463</v>
      </c>
      <c r="B365" s="37">
        <f t="shared" si="182"/>
        <v>0.77295285359801491</v>
      </c>
      <c r="C365" s="38">
        <v>21</v>
      </c>
      <c r="D365" s="39">
        <v>0</v>
      </c>
      <c r="E365" s="40">
        <v>72</v>
      </c>
      <c r="F365" s="29">
        <v>0</v>
      </c>
      <c r="G365" s="41">
        <f t="shared" si="184"/>
        <v>0.80172413793103448</v>
      </c>
      <c r="H365" s="40">
        <v>509</v>
      </c>
      <c r="I365" s="42">
        <v>0</v>
      </c>
      <c r="J365" s="40">
        <v>21</v>
      </c>
      <c r="K365" s="42">
        <v>0</v>
      </c>
      <c r="L365" s="37">
        <f t="shared" si="186"/>
        <v>0.76811594202898548</v>
      </c>
      <c r="M365" s="37">
        <f t="shared" si="187"/>
        <v>3.3608195902048998E-2</v>
      </c>
      <c r="N365" s="37">
        <f t="shared" si="190"/>
        <v>-0.17288811602338916</v>
      </c>
      <c r="O365" s="45">
        <v>0.60006473757462575</v>
      </c>
      <c r="P365" s="44"/>
      <c r="Q365" s="44"/>
      <c r="R365" s="44"/>
      <c r="S365" s="44"/>
      <c r="T365" s="44"/>
      <c r="U365" s="44"/>
    </row>
    <row r="366" spans="1:88" ht="32">
      <c r="A366" s="55" t="s">
        <v>464</v>
      </c>
      <c r="B366" s="37">
        <f t="shared" si="182"/>
        <v>0.17493796526054592</v>
      </c>
      <c r="C366" s="38">
        <v>4</v>
      </c>
      <c r="D366" s="39">
        <v>0</v>
      </c>
      <c r="E366" s="40">
        <v>16</v>
      </c>
      <c r="F366" s="29">
        <v>0</v>
      </c>
      <c r="G366" s="41">
        <f t="shared" si="184"/>
        <v>0.17241379310344829</v>
      </c>
      <c r="H366" s="40">
        <v>115</v>
      </c>
      <c r="I366" s="42">
        <v>0</v>
      </c>
      <c r="J366" s="40">
        <v>6</v>
      </c>
      <c r="K366" s="42">
        <v>0</v>
      </c>
      <c r="L366" s="37">
        <f t="shared" si="186"/>
        <v>0.17536231884057971</v>
      </c>
      <c r="M366" s="37">
        <f t="shared" si="187"/>
        <v>-2.9485257371314189E-3</v>
      </c>
      <c r="N366" s="37">
        <f t="shared" si="190"/>
        <v>5.0169750155477644E-2</v>
      </c>
      <c r="O366" s="46">
        <v>0.22510771541602356</v>
      </c>
      <c r="P366" s="44"/>
      <c r="Q366" s="44"/>
      <c r="R366" s="44"/>
      <c r="S366" s="44"/>
      <c r="T366" s="44"/>
      <c r="U366" s="44"/>
    </row>
    <row r="367" spans="1:88" ht="32">
      <c r="A367" s="55" t="s">
        <v>465</v>
      </c>
      <c r="B367" s="37">
        <f t="shared" si="182"/>
        <v>2.8535980148883373E-2</v>
      </c>
      <c r="C367" s="51">
        <f t="shared" ref="C367" si="211">SUM(C368:C369)</f>
        <v>0</v>
      </c>
      <c r="D367" s="39">
        <v>0</v>
      </c>
      <c r="E367" s="49">
        <f>SUM(E368:E369)</f>
        <v>2</v>
      </c>
      <c r="F367" s="29">
        <v>0</v>
      </c>
      <c r="G367" s="41">
        <f t="shared" si="184"/>
        <v>1.7241379310344827E-2</v>
      </c>
      <c r="H367" s="29">
        <f>SUM(H368:H369)</f>
        <v>19</v>
      </c>
      <c r="I367" s="29">
        <f t="shared" ref="I367:J367" si="212">SUM(I368:I369)</f>
        <v>0</v>
      </c>
      <c r="J367" s="29">
        <f t="shared" si="212"/>
        <v>2</v>
      </c>
      <c r="K367" s="42">
        <v>0</v>
      </c>
      <c r="L367" s="37">
        <f t="shared" si="186"/>
        <v>3.0434782608695653E-2</v>
      </c>
      <c r="M367" s="37">
        <f t="shared" si="187"/>
        <v>-1.3193403298350826E-2</v>
      </c>
      <c r="N367" s="37">
        <f t="shared" si="190"/>
        <v>8.1533658410508469E-2</v>
      </c>
      <c r="O367" s="46">
        <v>0.11006963855939185</v>
      </c>
      <c r="P367" s="44"/>
      <c r="Q367" s="44"/>
      <c r="R367" s="44"/>
      <c r="S367" s="44"/>
      <c r="T367" s="44"/>
      <c r="U367" s="44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</row>
    <row r="368" spans="1:88" ht="32">
      <c r="A368" s="55" t="s">
        <v>466</v>
      </c>
      <c r="B368" s="37">
        <f t="shared" si="182"/>
        <v>2.1091811414392061E-2</v>
      </c>
      <c r="C368" s="38">
        <v>0</v>
      </c>
      <c r="D368" s="39">
        <v>0</v>
      </c>
      <c r="E368" s="40">
        <v>1</v>
      </c>
      <c r="F368" s="29">
        <v>0</v>
      </c>
      <c r="G368" s="41">
        <f t="shared" si="184"/>
        <v>8.6206896551724137E-3</v>
      </c>
      <c r="H368" s="40">
        <v>15</v>
      </c>
      <c r="I368" s="42">
        <v>0</v>
      </c>
      <c r="J368" s="40">
        <v>1</v>
      </c>
      <c r="K368" s="42">
        <v>0</v>
      </c>
      <c r="L368" s="37">
        <f t="shared" si="186"/>
        <v>2.318840579710145E-2</v>
      </c>
      <c r="M368" s="37">
        <f t="shared" si="187"/>
        <v>-1.4567716141929036E-2</v>
      </c>
      <c r="N368" s="37">
        <f t="shared" si="190"/>
        <v>5.4219473367782378E-2</v>
      </c>
      <c r="O368" s="45">
        <v>7.5311284782174442E-2</v>
      </c>
      <c r="P368" s="44"/>
      <c r="Q368" s="44"/>
      <c r="R368" s="44"/>
      <c r="S368" s="44"/>
      <c r="T368" s="44"/>
      <c r="U368" s="44"/>
    </row>
    <row r="369" spans="1:21" ht="32">
      <c r="A369" s="55" t="s">
        <v>467</v>
      </c>
      <c r="B369" s="37">
        <f t="shared" si="182"/>
        <v>7.4441687344913151E-3</v>
      </c>
      <c r="C369" s="38">
        <v>0</v>
      </c>
      <c r="D369" s="39">
        <v>0</v>
      </c>
      <c r="E369" s="40">
        <v>1</v>
      </c>
      <c r="F369" s="29">
        <v>0</v>
      </c>
      <c r="G369" s="41">
        <f t="shared" si="184"/>
        <v>8.6206896551724137E-3</v>
      </c>
      <c r="H369" s="40">
        <v>4</v>
      </c>
      <c r="I369" s="42">
        <v>0</v>
      </c>
      <c r="J369" s="40">
        <v>1</v>
      </c>
      <c r="K369" s="42">
        <v>0</v>
      </c>
      <c r="L369" s="37">
        <f t="shared" si="186"/>
        <v>7.246376811594203E-3</v>
      </c>
      <c r="M369" s="37">
        <f t="shared" si="187"/>
        <v>1.3743128435782107E-3</v>
      </c>
      <c r="N369" s="37">
        <f t="shared" si="190"/>
        <v>2.7314185042726105E-2</v>
      </c>
      <c r="O369" s="46">
        <v>3.4758353777217421E-2</v>
      </c>
      <c r="P369" s="44"/>
      <c r="Q369" s="44"/>
      <c r="R369" s="44"/>
      <c r="S369" s="44"/>
      <c r="T369" s="44"/>
      <c r="U369" s="44"/>
    </row>
    <row r="370" spans="1:21">
      <c r="A370" s="36" t="s">
        <v>468</v>
      </c>
      <c r="B370" s="37">
        <f t="shared" si="182"/>
        <v>1.8610421836228287E-2</v>
      </c>
      <c r="C370" s="38">
        <v>0</v>
      </c>
      <c r="D370" s="39">
        <v>0</v>
      </c>
      <c r="E370" s="40">
        <v>0</v>
      </c>
      <c r="F370" s="29">
        <v>0</v>
      </c>
      <c r="G370" s="41">
        <f t="shared" si="184"/>
        <v>0</v>
      </c>
      <c r="H370" s="40">
        <v>13</v>
      </c>
      <c r="I370" s="42">
        <v>0</v>
      </c>
      <c r="J370" s="40">
        <v>2</v>
      </c>
      <c r="K370" s="42">
        <v>0</v>
      </c>
      <c r="L370" s="37">
        <f t="shared" si="186"/>
        <v>2.1739130434782608E-2</v>
      </c>
      <c r="M370" s="37">
        <f t="shared" si="187"/>
        <v>-2.1739130434782608E-2</v>
      </c>
      <c r="N370" s="37">
        <f t="shared" si="190"/>
        <v>4.6147486613729499E-2</v>
      </c>
      <c r="O370" s="45">
        <v>6.4757908449957782E-2</v>
      </c>
      <c r="P370" s="44"/>
      <c r="Q370" s="44"/>
      <c r="R370" s="44"/>
      <c r="S370" s="44"/>
      <c r="T370" s="44"/>
      <c r="U370" s="44"/>
    </row>
    <row r="371" spans="1:21" ht="32">
      <c r="A371" s="36" t="s">
        <v>469</v>
      </c>
      <c r="B371" s="37">
        <f t="shared" si="182"/>
        <v>4.7146401985111663E-2</v>
      </c>
      <c r="C371" s="38">
        <v>3</v>
      </c>
      <c r="D371" s="39">
        <v>0</v>
      </c>
      <c r="E371" s="40">
        <v>4</v>
      </c>
      <c r="F371" s="29">
        <v>0</v>
      </c>
      <c r="G371" s="41">
        <f t="shared" si="184"/>
        <v>6.0344827586206899E-2</v>
      </c>
      <c r="H371" s="40">
        <v>27</v>
      </c>
      <c r="I371" s="42">
        <v>0</v>
      </c>
      <c r="J371" s="40">
        <v>4</v>
      </c>
      <c r="K371" s="42">
        <v>0</v>
      </c>
      <c r="L371" s="37">
        <f t="shared" si="186"/>
        <v>4.4927536231884058E-2</v>
      </c>
      <c r="M371" s="37">
        <f t="shared" si="187"/>
        <v>1.5417291354322842E-2</v>
      </c>
      <c r="N371" s="37"/>
      <c r="O371" s="58"/>
      <c r="P371" s="44"/>
      <c r="Q371" s="44"/>
      <c r="R371" s="44"/>
      <c r="S371" s="44"/>
      <c r="T371" s="44"/>
      <c r="U371" s="44"/>
    </row>
    <row r="372" spans="1:21" ht="32">
      <c r="A372" s="36" t="s">
        <v>470</v>
      </c>
      <c r="B372" s="37">
        <f t="shared" si="182"/>
        <v>0.8796526054590571</v>
      </c>
      <c r="C372" s="38">
        <v>20</v>
      </c>
      <c r="D372" s="39">
        <v>0</v>
      </c>
      <c r="E372" s="40">
        <v>79</v>
      </c>
      <c r="F372" s="29">
        <v>0</v>
      </c>
      <c r="G372" s="41">
        <f t="shared" si="184"/>
        <v>0.85344827586206895</v>
      </c>
      <c r="H372" s="40">
        <v>584</v>
      </c>
      <c r="I372" s="42">
        <v>0</v>
      </c>
      <c r="J372" s="40">
        <v>26</v>
      </c>
      <c r="K372" s="42">
        <v>0</v>
      </c>
      <c r="L372" s="37">
        <f t="shared" si="186"/>
        <v>0.88405797101449279</v>
      </c>
      <c r="M372" s="37">
        <f t="shared" si="187"/>
        <v>-3.0609695152423844E-2</v>
      </c>
      <c r="N372" s="37"/>
      <c r="O372" s="58"/>
      <c r="P372" s="44"/>
      <c r="Q372" s="44"/>
      <c r="R372" s="44"/>
      <c r="S372" s="44"/>
      <c r="T372" s="44"/>
      <c r="U372" s="44"/>
    </row>
    <row r="373" spans="1:21" ht="32">
      <c r="A373" s="36" t="s">
        <v>471</v>
      </c>
      <c r="B373" s="37">
        <f t="shared" si="182"/>
        <v>0.22828784119106699</v>
      </c>
      <c r="C373" s="38">
        <v>7</v>
      </c>
      <c r="D373" s="39">
        <v>0</v>
      </c>
      <c r="E373" s="40">
        <v>19</v>
      </c>
      <c r="F373" s="29">
        <v>0</v>
      </c>
      <c r="G373" s="41">
        <f t="shared" si="184"/>
        <v>0.22413793103448276</v>
      </c>
      <c r="H373" s="40">
        <v>153</v>
      </c>
      <c r="I373" s="42">
        <v>0</v>
      </c>
      <c r="J373" s="40">
        <v>5</v>
      </c>
      <c r="K373" s="42">
        <v>0</v>
      </c>
      <c r="L373" s="37">
        <f t="shared" si="186"/>
        <v>0.22898550724637681</v>
      </c>
      <c r="M373" s="37">
        <f t="shared" si="187"/>
        <v>-4.8475762118940502E-3</v>
      </c>
      <c r="N373" s="37"/>
      <c r="O373" s="58"/>
      <c r="P373" s="44"/>
      <c r="Q373" s="44"/>
      <c r="R373" s="44"/>
      <c r="S373" s="44"/>
      <c r="T373" s="44"/>
      <c r="U373" s="44"/>
    </row>
    <row r="374" spans="1:21" ht="32">
      <c r="A374" s="36" t="s">
        <v>472</v>
      </c>
      <c r="B374" s="37">
        <f t="shared" si="182"/>
        <v>0.34491315136476425</v>
      </c>
      <c r="C374" s="38">
        <v>13</v>
      </c>
      <c r="D374" s="39">
        <v>0</v>
      </c>
      <c r="E374" s="40">
        <v>37</v>
      </c>
      <c r="F374" s="29">
        <v>0</v>
      </c>
      <c r="G374" s="41">
        <f t="shared" si="184"/>
        <v>0.43103448275862066</v>
      </c>
      <c r="H374" s="40">
        <v>214</v>
      </c>
      <c r="I374" s="42">
        <v>0</v>
      </c>
      <c r="J374" s="40">
        <v>14</v>
      </c>
      <c r="K374" s="42">
        <v>0</v>
      </c>
      <c r="L374" s="37">
        <f t="shared" si="186"/>
        <v>0.33043478260869563</v>
      </c>
      <c r="M374" s="37">
        <f t="shared" si="187"/>
        <v>0.10059970014992503</v>
      </c>
      <c r="N374" s="37">
        <f t="shared" si="190"/>
        <v>-2.9683243152523742E-2</v>
      </c>
      <c r="O374" s="46">
        <v>0.31522990821224051</v>
      </c>
      <c r="P374" s="44"/>
      <c r="Q374" s="44"/>
      <c r="R374" s="44"/>
      <c r="S374" s="44"/>
      <c r="T374" s="44"/>
      <c r="U374" s="44"/>
    </row>
    <row r="375" spans="1:21" ht="48">
      <c r="A375" s="36" t="s">
        <v>473</v>
      </c>
      <c r="B375" s="37">
        <f t="shared" si="182"/>
        <v>0.23076923076923078</v>
      </c>
      <c r="C375" s="38">
        <v>8</v>
      </c>
      <c r="D375" s="39">
        <v>0</v>
      </c>
      <c r="E375" s="40">
        <v>25</v>
      </c>
      <c r="F375" s="29">
        <v>0</v>
      </c>
      <c r="G375" s="41">
        <f t="shared" si="184"/>
        <v>0.28448275862068967</v>
      </c>
      <c r="H375" s="40">
        <v>145</v>
      </c>
      <c r="I375" s="42">
        <v>0</v>
      </c>
      <c r="J375" s="40">
        <v>8</v>
      </c>
      <c r="K375" s="42">
        <v>0</v>
      </c>
      <c r="L375" s="37">
        <f t="shared" si="186"/>
        <v>0.22173913043478261</v>
      </c>
      <c r="M375" s="37">
        <f t="shared" si="187"/>
        <v>6.2743628185907063E-2</v>
      </c>
      <c r="N375" s="37">
        <f t="shared" si="190"/>
        <v>-8.3668958435132723E-3</v>
      </c>
      <c r="O375" s="45">
        <v>0.22240233492571751</v>
      </c>
      <c r="P375" s="44"/>
      <c r="Q375" s="44"/>
      <c r="R375" s="44"/>
      <c r="S375" s="44"/>
      <c r="T375" s="44"/>
      <c r="U375" s="44"/>
    </row>
    <row r="376" spans="1:21" ht="32">
      <c r="A376" s="36" t="s">
        <v>474</v>
      </c>
      <c r="B376" s="37">
        <f t="shared" si="182"/>
        <v>0.24937965260545905</v>
      </c>
      <c r="C376" s="38">
        <v>11</v>
      </c>
      <c r="D376" s="39">
        <v>0</v>
      </c>
      <c r="E376" s="40">
        <v>25</v>
      </c>
      <c r="F376" s="29">
        <v>0</v>
      </c>
      <c r="G376" s="41">
        <f t="shared" si="184"/>
        <v>0.31034482758620691</v>
      </c>
      <c r="H376" s="40">
        <v>156</v>
      </c>
      <c r="I376" s="42">
        <v>0</v>
      </c>
      <c r="J376" s="40">
        <v>9</v>
      </c>
      <c r="K376" s="42">
        <v>0</v>
      </c>
      <c r="L376" s="37">
        <f t="shared" si="186"/>
        <v>0.2391304347826087</v>
      </c>
      <c r="M376" s="37">
        <f t="shared" si="187"/>
        <v>7.1214392803598203E-2</v>
      </c>
      <c r="N376" s="37">
        <f t="shared" si="190"/>
        <v>-4.6852047068768526E-2</v>
      </c>
      <c r="O376" s="46">
        <v>0.20252760553669052</v>
      </c>
      <c r="P376" s="44"/>
      <c r="Q376" s="44"/>
      <c r="R376" s="44"/>
      <c r="S376" s="44"/>
      <c r="T376" s="44"/>
      <c r="U376" s="44"/>
    </row>
    <row r="377" spans="1:21" ht="48">
      <c r="A377" s="36" t="s">
        <v>475</v>
      </c>
      <c r="B377" s="37">
        <f t="shared" si="182"/>
        <v>0.25434243176178661</v>
      </c>
      <c r="C377" s="38">
        <v>6</v>
      </c>
      <c r="D377" s="39">
        <v>0</v>
      </c>
      <c r="E377" s="40">
        <v>30</v>
      </c>
      <c r="F377" s="29">
        <v>0</v>
      </c>
      <c r="G377" s="41">
        <f t="shared" si="184"/>
        <v>0.31034482758620691</v>
      </c>
      <c r="H377" s="40">
        <v>161</v>
      </c>
      <c r="I377" s="42">
        <v>0</v>
      </c>
      <c r="J377" s="40">
        <v>8</v>
      </c>
      <c r="K377" s="42">
        <v>0</v>
      </c>
      <c r="L377" s="37">
        <f t="shared" si="186"/>
        <v>0.24492753623188407</v>
      </c>
      <c r="M377" s="37">
        <f t="shared" si="187"/>
        <v>6.5417291354322837E-2</v>
      </c>
      <c r="N377" s="37">
        <f t="shared" si="190"/>
        <v>-4.9256075889535705E-2</v>
      </c>
      <c r="O377" s="46">
        <v>0.20508635587225091</v>
      </c>
      <c r="P377" s="44"/>
      <c r="Q377" s="44"/>
      <c r="R377" s="44"/>
      <c r="S377" s="44"/>
      <c r="T377" s="44"/>
      <c r="U377" s="44"/>
    </row>
    <row r="378" spans="1:21" ht="48">
      <c r="A378" s="36" t="s">
        <v>476</v>
      </c>
      <c r="B378" s="37">
        <f t="shared" si="182"/>
        <v>8.9330024813895778E-2</v>
      </c>
      <c r="C378" s="38">
        <v>4</v>
      </c>
      <c r="D378" s="39">
        <v>0</v>
      </c>
      <c r="E378" s="40">
        <v>14</v>
      </c>
      <c r="F378" s="29">
        <v>0</v>
      </c>
      <c r="G378" s="41">
        <f t="shared" si="184"/>
        <v>0.15517241379310345</v>
      </c>
      <c r="H378" s="40">
        <v>48</v>
      </c>
      <c r="I378" s="42">
        <v>0</v>
      </c>
      <c r="J378" s="40">
        <v>6</v>
      </c>
      <c r="K378" s="42">
        <v>0</v>
      </c>
      <c r="L378" s="37">
        <f t="shared" si="186"/>
        <v>7.8260869565217397E-2</v>
      </c>
      <c r="M378" s="37">
        <f t="shared" si="187"/>
        <v>7.6911544227886056E-2</v>
      </c>
      <c r="N378" s="37">
        <f t="shared" si="190"/>
        <v>5.0555847438932669E-2</v>
      </c>
      <c r="O378" s="45">
        <v>0.13988587225282845</v>
      </c>
      <c r="P378" s="44"/>
      <c r="Q378" s="44"/>
      <c r="R378" s="44"/>
      <c r="S378" s="44"/>
      <c r="T378" s="44"/>
      <c r="U378" s="44"/>
    </row>
    <row r="379" spans="1:21" ht="48">
      <c r="A379" s="36" t="s">
        <v>477</v>
      </c>
      <c r="B379" s="37">
        <f t="shared" si="182"/>
        <v>0.22704714640198512</v>
      </c>
      <c r="C379" s="38">
        <v>7</v>
      </c>
      <c r="D379" s="39">
        <v>0</v>
      </c>
      <c r="E379" s="40">
        <v>28</v>
      </c>
      <c r="F379" s="29">
        <v>0</v>
      </c>
      <c r="G379" s="41">
        <f t="shared" si="184"/>
        <v>0.30172413793103448</v>
      </c>
      <c r="H379" s="40">
        <v>141</v>
      </c>
      <c r="I379" s="42">
        <v>0</v>
      </c>
      <c r="J379" s="40">
        <v>7</v>
      </c>
      <c r="K379" s="42">
        <v>0</v>
      </c>
      <c r="L379" s="37">
        <f t="shared" si="186"/>
        <v>0.2144927536231884</v>
      </c>
      <c r="M379" s="37">
        <f t="shared" si="187"/>
        <v>8.7231384307846077E-2</v>
      </c>
      <c r="N379" s="37">
        <f t="shared" si="190"/>
        <v>8.4708456583628133E-3</v>
      </c>
      <c r="O379" s="45">
        <v>0.23551799206034793</v>
      </c>
      <c r="P379" s="44"/>
      <c r="Q379" s="44"/>
      <c r="R379" s="44"/>
      <c r="S379" s="44"/>
      <c r="T379" s="44"/>
      <c r="U379" s="44"/>
    </row>
    <row r="380" spans="1:21" ht="32">
      <c r="A380" s="36" t="s">
        <v>478</v>
      </c>
      <c r="B380" s="37">
        <f t="shared" si="182"/>
        <v>8.4367245657568243E-2</v>
      </c>
      <c r="C380" s="38">
        <v>3</v>
      </c>
      <c r="D380" s="39">
        <v>0</v>
      </c>
      <c r="E380" s="40">
        <v>11</v>
      </c>
      <c r="F380" s="29">
        <v>0</v>
      </c>
      <c r="G380" s="41">
        <f t="shared" si="184"/>
        <v>0.1206896551724138</v>
      </c>
      <c r="H380" s="40">
        <v>48</v>
      </c>
      <c r="I380" s="42">
        <v>0</v>
      </c>
      <c r="J380" s="40">
        <v>6</v>
      </c>
      <c r="K380" s="42">
        <v>0</v>
      </c>
      <c r="L380" s="37">
        <f t="shared" si="186"/>
        <v>7.8260869565217397E-2</v>
      </c>
      <c r="M380" s="37">
        <f t="shared" si="187"/>
        <v>4.2428785607196401E-2</v>
      </c>
      <c r="N380" s="37">
        <f t="shared" si="190"/>
        <v>3.5433366775605254E-2</v>
      </c>
      <c r="O380" s="45">
        <v>0.1198006124331735</v>
      </c>
      <c r="P380" s="44"/>
      <c r="Q380" s="44"/>
      <c r="R380" s="44"/>
      <c r="S380" s="44"/>
      <c r="T380" s="44"/>
      <c r="U380" s="44"/>
    </row>
    <row r="381" spans="1:21" ht="32">
      <c r="A381" s="36" t="s">
        <v>479</v>
      </c>
      <c r="B381" s="37">
        <f t="shared" si="182"/>
        <v>0.11414392059553349</v>
      </c>
      <c r="C381" s="38">
        <v>0</v>
      </c>
      <c r="D381" s="39">
        <v>0</v>
      </c>
      <c r="E381" s="40">
        <v>8</v>
      </c>
      <c r="F381" s="29">
        <v>0</v>
      </c>
      <c r="G381" s="41">
        <f t="shared" si="184"/>
        <v>6.8965517241379309E-2</v>
      </c>
      <c r="H381" s="40">
        <v>83</v>
      </c>
      <c r="I381" s="42">
        <v>0</v>
      </c>
      <c r="J381" s="40">
        <v>1</v>
      </c>
      <c r="K381" s="42">
        <v>0</v>
      </c>
      <c r="L381" s="37">
        <f t="shared" si="186"/>
        <v>0.12173913043478261</v>
      </c>
      <c r="M381" s="37">
        <f t="shared" si="187"/>
        <v>-5.2773613193403304E-2</v>
      </c>
      <c r="N381" s="37">
        <f t="shared" si="190"/>
        <v>-7.2483036814377871E-2</v>
      </c>
      <c r="O381" s="46">
        <v>4.1660883781155615E-2</v>
      </c>
      <c r="P381" s="44"/>
      <c r="Q381" s="44"/>
      <c r="R381" s="44"/>
      <c r="S381" s="44"/>
      <c r="T381" s="44"/>
      <c r="U381" s="44"/>
    </row>
    <row r="382" spans="1:21" ht="32">
      <c r="A382" s="36" t="s">
        <v>480</v>
      </c>
      <c r="B382" s="37">
        <f t="shared" si="182"/>
        <v>0.32630272952853601</v>
      </c>
      <c r="C382" s="38">
        <v>7</v>
      </c>
      <c r="D382" s="39">
        <v>0</v>
      </c>
      <c r="E382" s="40">
        <v>28</v>
      </c>
      <c r="F382" s="29">
        <v>0</v>
      </c>
      <c r="G382" s="41">
        <f t="shared" si="184"/>
        <v>0.30172413793103448</v>
      </c>
      <c r="H382" s="40">
        <v>218</v>
      </c>
      <c r="I382" s="42">
        <v>0</v>
      </c>
      <c r="J382" s="40">
        <v>10</v>
      </c>
      <c r="K382" s="42">
        <v>0</v>
      </c>
      <c r="L382" s="37">
        <f t="shared" si="186"/>
        <v>0.33043478260869563</v>
      </c>
      <c r="M382" s="37">
        <f t="shared" si="187"/>
        <v>-2.8710644677661157E-2</v>
      </c>
      <c r="N382" s="37">
        <f t="shared" si="190"/>
        <v>4.154829494388429E-2</v>
      </c>
      <c r="O382" s="45">
        <v>0.3678510244724203</v>
      </c>
      <c r="P382" s="44"/>
      <c r="Q382" s="44"/>
      <c r="R382" s="44"/>
      <c r="S382" s="44"/>
      <c r="T382" s="44"/>
      <c r="U382" s="44"/>
    </row>
    <row r="383" spans="1:21" ht="32">
      <c r="A383" s="36" t="s">
        <v>481</v>
      </c>
      <c r="B383" s="37">
        <f t="shared" si="182"/>
        <v>0.47022332506203474</v>
      </c>
      <c r="C383" s="38">
        <v>8</v>
      </c>
      <c r="D383" s="39">
        <v>0</v>
      </c>
      <c r="E383" s="40">
        <v>38</v>
      </c>
      <c r="F383" s="29">
        <v>0</v>
      </c>
      <c r="G383" s="41">
        <f t="shared" si="184"/>
        <v>0.39655172413793105</v>
      </c>
      <c r="H383" s="40">
        <v>316</v>
      </c>
      <c r="I383" s="42">
        <v>0</v>
      </c>
      <c r="J383" s="40">
        <v>17</v>
      </c>
      <c r="K383" s="42">
        <v>0</v>
      </c>
      <c r="L383" s="37">
        <f t="shared" si="186"/>
        <v>0.4826086956521739</v>
      </c>
      <c r="M383" s="37">
        <f t="shared" si="187"/>
        <v>-8.6056971514242853E-2</v>
      </c>
      <c r="N383" s="37">
        <f t="shared" si="190"/>
        <v>-6.0826984564081144E-2</v>
      </c>
      <c r="O383" s="45">
        <v>0.40939634049795359</v>
      </c>
      <c r="P383" s="44"/>
      <c r="Q383" s="44"/>
      <c r="R383" s="44"/>
      <c r="S383" s="44"/>
      <c r="T383" s="44"/>
      <c r="U383" s="44"/>
    </row>
    <row r="384" spans="1:21" ht="48">
      <c r="A384" s="36" t="s">
        <v>482</v>
      </c>
      <c r="B384" s="37">
        <f t="shared" si="182"/>
        <v>0.52357320099255578</v>
      </c>
      <c r="C384" s="38">
        <v>12</v>
      </c>
      <c r="D384" s="39">
        <v>0</v>
      </c>
      <c r="E384" s="40">
        <v>40</v>
      </c>
      <c r="F384" s="29">
        <v>0</v>
      </c>
      <c r="G384" s="41">
        <f t="shared" si="184"/>
        <v>0.44827586206896552</v>
      </c>
      <c r="H384" s="40">
        <v>352</v>
      </c>
      <c r="I384" s="42">
        <v>0</v>
      </c>
      <c r="J384" s="40">
        <v>18</v>
      </c>
      <c r="K384" s="42">
        <v>0</v>
      </c>
      <c r="L384" s="37">
        <f t="shared" si="186"/>
        <v>0.53623188405797106</v>
      </c>
      <c r="M384" s="37">
        <f t="shared" si="187"/>
        <v>-8.7956021989005539E-2</v>
      </c>
      <c r="N384" s="37">
        <f t="shared" si="190"/>
        <v>-0.15207455208490772</v>
      </c>
      <c r="O384" s="45">
        <v>0.37149864890764805</v>
      </c>
      <c r="P384" s="44"/>
      <c r="Q384" s="44"/>
      <c r="R384" s="44"/>
      <c r="S384" s="44"/>
      <c r="T384" s="44"/>
      <c r="U384" s="44"/>
    </row>
    <row r="385" spans="1:21" ht="48">
      <c r="A385" s="36" t="s">
        <v>483</v>
      </c>
      <c r="B385" s="37">
        <f t="shared" si="182"/>
        <v>0.48883374689826303</v>
      </c>
      <c r="C385" s="38">
        <v>10</v>
      </c>
      <c r="D385" s="39">
        <v>0</v>
      </c>
      <c r="E385" s="40">
        <v>41</v>
      </c>
      <c r="F385" s="29">
        <v>0</v>
      </c>
      <c r="G385" s="41">
        <f t="shared" si="184"/>
        <v>0.43965517241379309</v>
      </c>
      <c r="H385" s="40">
        <v>327</v>
      </c>
      <c r="I385" s="42">
        <v>0</v>
      </c>
      <c r="J385" s="40">
        <v>16</v>
      </c>
      <c r="K385" s="42">
        <v>0</v>
      </c>
      <c r="L385" s="37">
        <f t="shared" si="186"/>
        <v>0.49710144927536232</v>
      </c>
      <c r="M385" s="37">
        <f t="shared" si="187"/>
        <v>-5.7446276861569223E-2</v>
      </c>
      <c r="N385" s="37">
        <f t="shared" si="190"/>
        <v>-0.11838666677542886</v>
      </c>
      <c r="O385" s="46">
        <v>0.37044708012283417</v>
      </c>
      <c r="P385" s="44"/>
      <c r="Q385" s="44"/>
      <c r="R385" s="44"/>
      <c r="S385" s="44"/>
      <c r="T385" s="44"/>
      <c r="U385" s="44"/>
    </row>
    <row r="386" spans="1:21" ht="48">
      <c r="A386" s="36" t="s">
        <v>484</v>
      </c>
      <c r="B386" s="37">
        <f t="shared" si="182"/>
        <v>0.4838709677419355</v>
      </c>
      <c r="C386" s="38">
        <v>10</v>
      </c>
      <c r="D386" s="39">
        <v>0</v>
      </c>
      <c r="E386" s="40">
        <v>38</v>
      </c>
      <c r="F386" s="29">
        <v>0</v>
      </c>
      <c r="G386" s="41">
        <f t="shared" si="184"/>
        <v>0.41379310344827586</v>
      </c>
      <c r="H386" s="40">
        <v>328</v>
      </c>
      <c r="I386" s="42">
        <v>0</v>
      </c>
      <c r="J386" s="40">
        <v>14</v>
      </c>
      <c r="K386" s="42">
        <v>0</v>
      </c>
      <c r="L386" s="37">
        <f t="shared" si="186"/>
        <v>0.4956521739130435</v>
      </c>
      <c r="M386" s="37">
        <f t="shared" si="187"/>
        <v>-8.1859070464767647E-2</v>
      </c>
      <c r="N386" s="37">
        <f t="shared" si="190"/>
        <v>-0.19203417909840115</v>
      </c>
      <c r="O386" s="45">
        <v>0.29183678864353435</v>
      </c>
      <c r="P386" s="44"/>
      <c r="Q386" s="44"/>
      <c r="R386" s="44"/>
      <c r="S386" s="44"/>
      <c r="T386" s="44"/>
      <c r="U386" s="44"/>
    </row>
    <row r="387" spans="1:21" ht="48">
      <c r="A387" s="36" t="s">
        <v>485</v>
      </c>
      <c r="B387" s="37">
        <f t="shared" si="182"/>
        <v>0.39205955334987591</v>
      </c>
      <c r="C387" s="38">
        <v>9</v>
      </c>
      <c r="D387" s="39">
        <v>0</v>
      </c>
      <c r="E387" s="40">
        <v>38</v>
      </c>
      <c r="F387" s="29">
        <v>0</v>
      </c>
      <c r="G387" s="41">
        <f t="shared" si="184"/>
        <v>0.40517241379310343</v>
      </c>
      <c r="H387" s="40">
        <v>256</v>
      </c>
      <c r="I387" s="42">
        <v>0</v>
      </c>
      <c r="J387" s="40">
        <v>13</v>
      </c>
      <c r="K387" s="42">
        <v>0</v>
      </c>
      <c r="L387" s="37">
        <f t="shared" si="186"/>
        <v>0.3898550724637681</v>
      </c>
      <c r="M387" s="37">
        <f t="shared" si="187"/>
        <v>1.5317341329335321E-2</v>
      </c>
      <c r="N387" s="37">
        <f t="shared" si="190"/>
        <v>-0.18357646666527708</v>
      </c>
      <c r="O387" s="46">
        <v>0.20848308668459883</v>
      </c>
      <c r="P387" s="44"/>
      <c r="Q387" s="44"/>
      <c r="R387" s="44"/>
      <c r="S387" s="44"/>
      <c r="T387" s="44"/>
      <c r="U387" s="44"/>
    </row>
    <row r="388" spans="1:21" ht="48">
      <c r="A388" s="36" t="s">
        <v>486</v>
      </c>
      <c r="B388" s="37">
        <f t="shared" si="182"/>
        <v>0.4466501240694789</v>
      </c>
      <c r="C388" s="38">
        <v>7</v>
      </c>
      <c r="D388" s="39">
        <v>0</v>
      </c>
      <c r="E388" s="40">
        <v>36</v>
      </c>
      <c r="F388" s="29">
        <v>0</v>
      </c>
      <c r="G388" s="41">
        <f t="shared" si="184"/>
        <v>0.37068965517241381</v>
      </c>
      <c r="H388" s="40">
        <v>302</v>
      </c>
      <c r="I388" s="42">
        <v>0</v>
      </c>
      <c r="J388" s="40">
        <v>15</v>
      </c>
      <c r="K388" s="42">
        <v>0</v>
      </c>
      <c r="L388" s="37">
        <f t="shared" si="186"/>
        <v>0.45942028985507244</v>
      </c>
      <c r="M388" s="37">
        <f t="shared" si="187"/>
        <v>-8.8730634682658627E-2</v>
      </c>
      <c r="N388" s="37">
        <f t="shared" si="190"/>
        <v>-0.11988610005042993</v>
      </c>
      <c r="O388" s="46">
        <v>0.32676402401904897</v>
      </c>
      <c r="P388" s="44"/>
      <c r="Q388" s="44"/>
      <c r="R388" s="44"/>
      <c r="S388" s="44"/>
      <c r="T388" s="44"/>
      <c r="U388" s="44"/>
    </row>
    <row r="389" spans="1:21" ht="32">
      <c r="A389" s="36" t="s">
        <v>487</v>
      </c>
      <c r="B389" s="37">
        <f t="shared" ref="B389:B452" si="213">(C389+E389+H389+J389)/(806-D389-F389-I389-K389)</f>
        <v>0.62531017369727049</v>
      </c>
      <c r="C389" s="38">
        <v>19</v>
      </c>
      <c r="D389" s="39">
        <v>0</v>
      </c>
      <c r="E389" s="40">
        <v>54</v>
      </c>
      <c r="F389" s="29">
        <v>0</v>
      </c>
      <c r="G389" s="41">
        <f t="shared" ref="G389:G452" si="214">(C389+E389)/(116-D389-F389)</f>
        <v>0.62931034482758619</v>
      </c>
      <c r="H389" s="40">
        <v>409</v>
      </c>
      <c r="I389" s="42">
        <v>0</v>
      </c>
      <c r="J389" s="40">
        <v>22</v>
      </c>
      <c r="K389" s="42">
        <v>0</v>
      </c>
      <c r="L389" s="37">
        <f t="shared" ref="L389:L452" si="215">(H389+J389)/(690-I389-K389)</f>
        <v>0.62463768115942031</v>
      </c>
      <c r="M389" s="37">
        <f t="shared" ref="M389:M452" si="216">G389-L389</f>
        <v>4.6726636681658773E-3</v>
      </c>
      <c r="N389" s="37">
        <f t="shared" si="190"/>
        <v>-0.3249661663495802</v>
      </c>
      <c r="O389" s="46">
        <v>0.30034400734769029</v>
      </c>
      <c r="P389" s="44"/>
      <c r="Q389" s="44"/>
      <c r="R389" s="44"/>
      <c r="S389" s="44"/>
      <c r="T389" s="44"/>
      <c r="U389" s="44"/>
    </row>
    <row r="390" spans="1:21" ht="32">
      <c r="A390" s="36" t="s">
        <v>488</v>
      </c>
      <c r="B390" s="37">
        <f t="shared" si="213"/>
        <v>3.2258064516129031E-2</v>
      </c>
      <c r="C390" s="38">
        <v>1</v>
      </c>
      <c r="D390" s="39">
        <v>0</v>
      </c>
      <c r="E390" s="40">
        <v>7</v>
      </c>
      <c r="F390" s="29">
        <v>0</v>
      </c>
      <c r="G390" s="41">
        <f t="shared" si="214"/>
        <v>6.8965517241379309E-2</v>
      </c>
      <c r="H390" s="40">
        <v>17</v>
      </c>
      <c r="I390" s="42">
        <v>0</v>
      </c>
      <c r="J390" s="40">
        <v>1</v>
      </c>
      <c r="K390" s="42">
        <v>0</v>
      </c>
      <c r="L390" s="37">
        <f t="shared" si="215"/>
        <v>2.6086956521739129E-2</v>
      </c>
      <c r="M390" s="37">
        <f t="shared" si="216"/>
        <v>4.2878560719640177E-2</v>
      </c>
      <c r="N390" s="37">
        <f t="shared" si="190"/>
        <v>-1.3398696195404864E-2</v>
      </c>
      <c r="O390" s="45">
        <v>1.8859368320724167E-2</v>
      </c>
      <c r="P390" s="44"/>
      <c r="Q390" s="44"/>
      <c r="R390" s="44"/>
      <c r="S390" s="44"/>
      <c r="T390" s="44"/>
      <c r="U390" s="44"/>
    </row>
    <row r="391" spans="1:21" ht="32">
      <c r="A391" s="36" t="s">
        <v>489</v>
      </c>
      <c r="B391" s="37">
        <f t="shared" si="213"/>
        <v>1.488833746898263E-2</v>
      </c>
      <c r="C391" s="38">
        <v>1</v>
      </c>
      <c r="D391" s="39">
        <v>0</v>
      </c>
      <c r="E391" s="40">
        <v>2</v>
      </c>
      <c r="F391" s="29">
        <v>0</v>
      </c>
      <c r="G391" s="41">
        <f t="shared" si="214"/>
        <v>2.5862068965517241E-2</v>
      </c>
      <c r="H391" s="40">
        <v>9</v>
      </c>
      <c r="I391" s="42">
        <v>0</v>
      </c>
      <c r="J391" s="40">
        <v>0</v>
      </c>
      <c r="K391" s="42">
        <v>0</v>
      </c>
      <c r="L391" s="37">
        <f t="shared" si="215"/>
        <v>1.3043478260869565E-2</v>
      </c>
      <c r="M391" s="37">
        <f t="shared" si="216"/>
        <v>1.2818590704647677E-2</v>
      </c>
      <c r="N391" s="37">
        <f t="shared" si="190"/>
        <v>9.6331440771124391E-2</v>
      </c>
      <c r="O391" s="46">
        <v>0.11121977824010702</v>
      </c>
      <c r="P391" s="44"/>
      <c r="Q391" s="44"/>
      <c r="R391" s="44"/>
      <c r="S391" s="44"/>
      <c r="T391" s="44"/>
      <c r="U391" s="44"/>
    </row>
    <row r="392" spans="1:21" ht="32">
      <c r="A392" s="55" t="s">
        <v>490</v>
      </c>
      <c r="B392" s="37">
        <f t="shared" si="213"/>
        <v>0.28411910669975188</v>
      </c>
      <c r="C392" s="38">
        <v>14</v>
      </c>
      <c r="D392" s="39">
        <v>0</v>
      </c>
      <c r="E392" s="40">
        <v>39</v>
      </c>
      <c r="F392" s="29">
        <v>0</v>
      </c>
      <c r="G392" s="41">
        <f t="shared" si="214"/>
        <v>0.45689655172413796</v>
      </c>
      <c r="H392" s="40">
        <v>167</v>
      </c>
      <c r="I392" s="42">
        <v>0</v>
      </c>
      <c r="J392" s="40">
        <v>9</v>
      </c>
      <c r="K392" s="42">
        <v>0</v>
      </c>
      <c r="L392" s="37">
        <f t="shared" si="215"/>
        <v>0.25507246376811593</v>
      </c>
      <c r="M392" s="37">
        <f t="shared" si="216"/>
        <v>0.20182408795602202</v>
      </c>
      <c r="N392" s="37"/>
      <c r="O392" s="58"/>
      <c r="P392" s="44"/>
      <c r="Q392" s="44"/>
      <c r="R392" s="44"/>
      <c r="S392" s="44"/>
      <c r="T392" s="44"/>
      <c r="U392" s="44"/>
    </row>
    <row r="393" spans="1:21" ht="32">
      <c r="A393" s="55" t="s">
        <v>491</v>
      </c>
      <c r="B393" s="37">
        <f t="shared" si="213"/>
        <v>8.5607940446650127E-2</v>
      </c>
      <c r="C393" s="38">
        <v>4</v>
      </c>
      <c r="D393" s="39">
        <v>0</v>
      </c>
      <c r="E393" s="40">
        <v>13</v>
      </c>
      <c r="F393" s="29">
        <v>0</v>
      </c>
      <c r="G393" s="41">
        <f t="shared" si="214"/>
        <v>0.14655172413793102</v>
      </c>
      <c r="H393" s="40">
        <v>48</v>
      </c>
      <c r="I393" s="42">
        <v>0</v>
      </c>
      <c r="J393" s="40">
        <v>4</v>
      </c>
      <c r="K393" s="42">
        <v>0</v>
      </c>
      <c r="L393" s="37">
        <f t="shared" si="215"/>
        <v>7.5362318840579715E-2</v>
      </c>
      <c r="M393" s="37">
        <f t="shared" si="216"/>
        <v>7.1189405297351308E-2</v>
      </c>
      <c r="N393" s="37"/>
      <c r="O393" s="58"/>
      <c r="P393" s="44"/>
      <c r="Q393" s="44"/>
      <c r="R393" s="44"/>
      <c r="S393" s="44"/>
      <c r="T393" s="44"/>
      <c r="U393" s="44"/>
    </row>
    <row r="394" spans="1:21" ht="32">
      <c r="A394" s="55" t="s">
        <v>492</v>
      </c>
      <c r="B394" s="37">
        <f t="shared" si="213"/>
        <v>0.13523573200992556</v>
      </c>
      <c r="C394" s="38">
        <v>7</v>
      </c>
      <c r="D394" s="39">
        <v>0</v>
      </c>
      <c r="E394" s="40">
        <v>21</v>
      </c>
      <c r="F394" s="29">
        <v>0</v>
      </c>
      <c r="G394" s="41">
        <f t="shared" si="214"/>
        <v>0.2413793103448276</v>
      </c>
      <c r="H394" s="40">
        <v>75</v>
      </c>
      <c r="I394" s="42">
        <v>0</v>
      </c>
      <c r="J394" s="40">
        <v>6</v>
      </c>
      <c r="K394" s="42">
        <v>0</v>
      </c>
      <c r="L394" s="37">
        <f t="shared" si="215"/>
        <v>0.11739130434782609</v>
      </c>
      <c r="M394" s="37">
        <f t="shared" si="216"/>
        <v>0.12398800599700151</v>
      </c>
      <c r="N394" s="37"/>
      <c r="O394" s="58"/>
      <c r="P394" s="44"/>
      <c r="Q394" s="44"/>
      <c r="R394" s="44"/>
      <c r="S394" s="44"/>
      <c r="T394" s="44"/>
      <c r="U394" s="44"/>
    </row>
    <row r="395" spans="1:21" ht="32">
      <c r="A395" s="55" t="s">
        <v>493</v>
      </c>
      <c r="B395" s="37">
        <f t="shared" si="213"/>
        <v>0.12903225806451613</v>
      </c>
      <c r="C395" s="38">
        <v>5</v>
      </c>
      <c r="D395" s="39">
        <v>0</v>
      </c>
      <c r="E395" s="40">
        <v>19</v>
      </c>
      <c r="F395" s="29">
        <v>0</v>
      </c>
      <c r="G395" s="41">
        <f t="shared" si="214"/>
        <v>0.20689655172413793</v>
      </c>
      <c r="H395" s="40">
        <v>73</v>
      </c>
      <c r="I395" s="42">
        <v>0</v>
      </c>
      <c r="J395" s="40">
        <v>7</v>
      </c>
      <c r="K395" s="42">
        <v>0</v>
      </c>
      <c r="L395" s="37">
        <f t="shared" si="215"/>
        <v>0.11594202898550725</v>
      </c>
      <c r="M395" s="37">
        <f t="shared" si="216"/>
        <v>9.095452273863068E-2</v>
      </c>
      <c r="N395" s="37"/>
      <c r="O395" s="58"/>
      <c r="P395" s="44"/>
      <c r="Q395" s="44"/>
      <c r="R395" s="44"/>
      <c r="S395" s="44"/>
      <c r="T395" s="44"/>
      <c r="U395" s="44"/>
    </row>
    <row r="396" spans="1:21" ht="32">
      <c r="A396" s="55" t="s">
        <v>494</v>
      </c>
      <c r="B396" s="37">
        <f t="shared" si="213"/>
        <v>0.20967741935483872</v>
      </c>
      <c r="C396" s="38">
        <v>9</v>
      </c>
      <c r="D396" s="39">
        <v>0</v>
      </c>
      <c r="E396" s="40">
        <v>24</v>
      </c>
      <c r="F396" s="29">
        <v>0</v>
      </c>
      <c r="G396" s="41">
        <f t="shared" si="214"/>
        <v>0.28448275862068967</v>
      </c>
      <c r="H396" s="40">
        <v>127</v>
      </c>
      <c r="I396" s="42">
        <v>0</v>
      </c>
      <c r="J396" s="40">
        <v>9</v>
      </c>
      <c r="K396" s="42">
        <v>0</v>
      </c>
      <c r="L396" s="37">
        <f t="shared" si="215"/>
        <v>0.19710144927536233</v>
      </c>
      <c r="M396" s="37">
        <f t="shared" si="216"/>
        <v>8.738130934532734E-2</v>
      </c>
      <c r="N396" s="37"/>
      <c r="O396" s="58"/>
      <c r="P396" s="44"/>
      <c r="Q396" s="44"/>
      <c r="R396" s="44"/>
      <c r="S396" s="44"/>
      <c r="T396" s="44"/>
      <c r="U396" s="44"/>
    </row>
    <row r="397" spans="1:21" ht="48">
      <c r="A397" s="55" t="s">
        <v>495</v>
      </c>
      <c r="B397" s="37">
        <f t="shared" si="213"/>
        <v>0.10545905707196029</v>
      </c>
      <c r="C397" s="38">
        <v>4</v>
      </c>
      <c r="D397" s="39">
        <v>0</v>
      </c>
      <c r="E397" s="40">
        <v>16</v>
      </c>
      <c r="F397" s="29">
        <v>0</v>
      </c>
      <c r="G397" s="41">
        <f t="shared" si="214"/>
        <v>0.17241379310344829</v>
      </c>
      <c r="H397" s="40">
        <v>60</v>
      </c>
      <c r="I397" s="42">
        <v>0</v>
      </c>
      <c r="J397" s="40">
        <v>5</v>
      </c>
      <c r="K397" s="42">
        <v>0</v>
      </c>
      <c r="L397" s="37">
        <f t="shared" si="215"/>
        <v>9.420289855072464E-2</v>
      </c>
      <c r="M397" s="37">
        <f t="shared" si="216"/>
        <v>7.8210894552723648E-2</v>
      </c>
      <c r="N397" s="37"/>
      <c r="O397" s="58"/>
      <c r="P397" s="44"/>
      <c r="Q397" s="44"/>
      <c r="R397" s="44"/>
      <c r="S397" s="44"/>
      <c r="T397" s="44"/>
      <c r="U397" s="44"/>
    </row>
    <row r="398" spans="1:21" ht="32">
      <c r="A398" s="55" t="s">
        <v>496</v>
      </c>
      <c r="B398" s="37">
        <f t="shared" si="213"/>
        <v>9.9255583126550875E-2</v>
      </c>
      <c r="C398" s="38">
        <v>3</v>
      </c>
      <c r="D398" s="39">
        <v>0</v>
      </c>
      <c r="E398" s="40">
        <v>13</v>
      </c>
      <c r="F398" s="29">
        <v>0</v>
      </c>
      <c r="G398" s="41">
        <f t="shared" si="214"/>
        <v>0.13793103448275862</v>
      </c>
      <c r="H398" s="40">
        <v>55</v>
      </c>
      <c r="I398" s="42">
        <v>0</v>
      </c>
      <c r="J398" s="40">
        <v>9</v>
      </c>
      <c r="K398" s="42">
        <v>0</v>
      </c>
      <c r="L398" s="37">
        <f t="shared" si="215"/>
        <v>9.2753623188405798E-2</v>
      </c>
      <c r="M398" s="37">
        <f t="shared" si="216"/>
        <v>4.5177411294352821E-2</v>
      </c>
      <c r="N398" s="37"/>
      <c r="O398" s="58"/>
      <c r="P398" s="44"/>
      <c r="R398" s="44"/>
      <c r="S398" s="44"/>
      <c r="T398" s="44"/>
      <c r="U398" s="44"/>
    </row>
    <row r="399" spans="1:21" ht="32">
      <c r="A399" s="55" t="s">
        <v>497</v>
      </c>
      <c r="B399" s="37">
        <f t="shared" si="213"/>
        <v>0.11414392059553349</v>
      </c>
      <c r="C399" s="38">
        <v>1</v>
      </c>
      <c r="D399" s="39">
        <v>0</v>
      </c>
      <c r="E399" s="40">
        <v>4</v>
      </c>
      <c r="F399" s="29">
        <v>0</v>
      </c>
      <c r="G399" s="41">
        <f t="shared" si="214"/>
        <v>4.3103448275862072E-2</v>
      </c>
      <c r="H399" s="40">
        <v>87</v>
      </c>
      <c r="I399" s="42">
        <v>0</v>
      </c>
      <c r="J399" s="40">
        <v>0</v>
      </c>
      <c r="K399" s="42">
        <v>0</v>
      </c>
      <c r="L399" s="37">
        <f t="shared" si="215"/>
        <v>0.12608695652173912</v>
      </c>
      <c r="M399" s="37">
        <f t="shared" si="216"/>
        <v>-8.2983508245877052E-2</v>
      </c>
      <c r="N399" s="37"/>
      <c r="O399" s="58"/>
      <c r="P399" s="44"/>
      <c r="Q399" s="44"/>
      <c r="R399" s="44"/>
      <c r="S399" s="44"/>
      <c r="T399" s="44"/>
      <c r="U399" s="44"/>
    </row>
    <row r="400" spans="1:21" ht="32">
      <c r="A400" s="55" t="s">
        <v>498</v>
      </c>
      <c r="B400" s="37">
        <f t="shared" si="213"/>
        <v>0.40198511166253104</v>
      </c>
      <c r="C400" s="38">
        <v>4</v>
      </c>
      <c r="D400" s="39">
        <v>0</v>
      </c>
      <c r="E400" s="40">
        <v>31</v>
      </c>
      <c r="F400" s="29">
        <v>0</v>
      </c>
      <c r="G400" s="41">
        <f t="shared" si="214"/>
        <v>0.30172413793103448</v>
      </c>
      <c r="H400" s="40">
        <v>279</v>
      </c>
      <c r="I400" s="42">
        <v>0</v>
      </c>
      <c r="J400" s="40">
        <v>10</v>
      </c>
      <c r="K400" s="42">
        <v>0</v>
      </c>
      <c r="L400" s="37">
        <f t="shared" si="215"/>
        <v>0.41884057971014493</v>
      </c>
      <c r="M400" s="37">
        <f t="shared" si="216"/>
        <v>-0.11711644177911046</v>
      </c>
      <c r="N400" s="37"/>
      <c r="O400" s="58"/>
      <c r="P400" s="44"/>
      <c r="Q400" s="44"/>
      <c r="R400" s="44"/>
      <c r="S400" s="44"/>
      <c r="T400" s="44"/>
      <c r="U400" s="44"/>
    </row>
    <row r="401" spans="1:22" ht="32">
      <c r="A401" s="55" t="s">
        <v>499</v>
      </c>
      <c r="B401" s="37">
        <f t="shared" si="213"/>
        <v>0.30148883374689828</v>
      </c>
      <c r="C401" s="38">
        <v>5</v>
      </c>
      <c r="D401" s="39">
        <v>0</v>
      </c>
      <c r="E401" s="40">
        <v>25</v>
      </c>
      <c r="F401" s="29">
        <v>0</v>
      </c>
      <c r="G401" s="41">
        <f t="shared" si="214"/>
        <v>0.25862068965517243</v>
      </c>
      <c r="H401" s="40">
        <v>206</v>
      </c>
      <c r="I401" s="42">
        <v>0</v>
      </c>
      <c r="J401" s="40">
        <v>7</v>
      </c>
      <c r="K401" s="42">
        <v>0</v>
      </c>
      <c r="L401" s="37">
        <f t="shared" si="215"/>
        <v>0.30869565217391304</v>
      </c>
      <c r="M401" s="37">
        <f t="shared" si="216"/>
        <v>-5.0074962518740607E-2</v>
      </c>
      <c r="N401" s="37"/>
      <c r="O401" s="58"/>
      <c r="P401" s="44"/>
      <c r="Q401" s="44"/>
      <c r="R401" s="44"/>
      <c r="S401" s="44"/>
      <c r="T401" s="44"/>
      <c r="U401" s="44"/>
    </row>
    <row r="402" spans="1:22" ht="48">
      <c r="A402" s="55" t="s">
        <v>500</v>
      </c>
      <c r="B402" s="37">
        <f t="shared" si="213"/>
        <v>0.28163771712158808</v>
      </c>
      <c r="C402" s="38">
        <v>4</v>
      </c>
      <c r="D402" s="39">
        <v>0</v>
      </c>
      <c r="E402" s="40">
        <v>29</v>
      </c>
      <c r="F402" s="29">
        <v>0</v>
      </c>
      <c r="G402" s="41">
        <f t="shared" si="214"/>
        <v>0.28448275862068967</v>
      </c>
      <c r="H402" s="40">
        <v>185</v>
      </c>
      <c r="I402" s="42">
        <v>0</v>
      </c>
      <c r="J402" s="40">
        <v>9</v>
      </c>
      <c r="K402" s="42">
        <v>0</v>
      </c>
      <c r="L402" s="37">
        <f t="shared" si="215"/>
        <v>0.28115942028985508</v>
      </c>
      <c r="M402" s="37">
        <f t="shared" si="216"/>
        <v>3.323338330834591E-3</v>
      </c>
      <c r="N402" s="37"/>
      <c r="O402" s="58"/>
      <c r="P402" s="44"/>
      <c r="Q402" s="44"/>
      <c r="R402" s="44"/>
      <c r="S402" s="44"/>
      <c r="T402" s="44"/>
      <c r="U402" s="44"/>
    </row>
    <row r="403" spans="1:22" ht="32">
      <c r="A403" s="55" t="s">
        <v>501</v>
      </c>
      <c r="B403" s="37">
        <f t="shared" si="213"/>
        <v>0.27419354838709675</v>
      </c>
      <c r="C403" s="38">
        <v>6</v>
      </c>
      <c r="D403" s="39">
        <v>0</v>
      </c>
      <c r="E403" s="40">
        <v>26</v>
      </c>
      <c r="F403" s="29">
        <v>0</v>
      </c>
      <c r="G403" s="41">
        <f t="shared" si="214"/>
        <v>0.27586206896551724</v>
      </c>
      <c r="H403" s="40">
        <v>181</v>
      </c>
      <c r="I403" s="42">
        <v>0</v>
      </c>
      <c r="J403" s="40">
        <v>8</v>
      </c>
      <c r="K403" s="42">
        <v>0</v>
      </c>
      <c r="L403" s="37">
        <f t="shared" si="215"/>
        <v>0.27391304347826084</v>
      </c>
      <c r="M403" s="37">
        <f t="shared" si="216"/>
        <v>1.949025487256395E-3</v>
      </c>
      <c r="N403" s="37"/>
      <c r="O403" s="58"/>
      <c r="P403" s="44"/>
      <c r="Q403" s="44"/>
      <c r="R403" s="44"/>
      <c r="S403" s="44"/>
      <c r="T403" s="44"/>
      <c r="U403" s="44"/>
    </row>
    <row r="404" spans="1:22" ht="32">
      <c r="A404" s="55" t="s">
        <v>502</v>
      </c>
      <c r="B404" s="37">
        <f t="shared" si="213"/>
        <v>0.26302729528535979</v>
      </c>
      <c r="C404" s="38">
        <v>9</v>
      </c>
      <c r="D404" s="39">
        <v>0</v>
      </c>
      <c r="E404" s="40">
        <v>23</v>
      </c>
      <c r="F404" s="29">
        <v>0</v>
      </c>
      <c r="G404" s="41">
        <f t="shared" si="214"/>
        <v>0.27586206896551724</v>
      </c>
      <c r="H404" s="40">
        <v>170</v>
      </c>
      <c r="I404" s="42">
        <v>0</v>
      </c>
      <c r="J404" s="40">
        <v>10</v>
      </c>
      <c r="K404" s="42">
        <v>0</v>
      </c>
      <c r="L404" s="37">
        <f t="shared" si="215"/>
        <v>0.2608695652173913</v>
      </c>
      <c r="M404" s="37">
        <f t="shared" si="216"/>
        <v>1.499250374812594E-2</v>
      </c>
      <c r="N404" s="37"/>
      <c r="O404" s="58"/>
      <c r="P404" s="44"/>
      <c r="Q404" s="44"/>
      <c r="R404" s="44"/>
      <c r="S404" s="44"/>
      <c r="T404" s="44"/>
      <c r="U404" s="44"/>
    </row>
    <row r="405" spans="1:22" ht="48">
      <c r="A405" s="55" t="s">
        <v>503</v>
      </c>
      <c r="B405" s="37">
        <f t="shared" si="213"/>
        <v>0.28660049627791562</v>
      </c>
      <c r="C405" s="38">
        <v>4</v>
      </c>
      <c r="D405" s="39">
        <v>0</v>
      </c>
      <c r="E405" s="40">
        <v>26</v>
      </c>
      <c r="F405" s="29">
        <v>0</v>
      </c>
      <c r="G405" s="41">
        <f t="shared" si="214"/>
        <v>0.25862068965517243</v>
      </c>
      <c r="H405" s="40">
        <v>192</v>
      </c>
      <c r="I405" s="42">
        <v>0</v>
      </c>
      <c r="J405" s="40">
        <v>9</v>
      </c>
      <c r="K405" s="42">
        <v>0</v>
      </c>
      <c r="L405" s="37">
        <f t="shared" si="215"/>
        <v>0.29130434782608694</v>
      </c>
      <c r="M405" s="37">
        <f t="shared" si="216"/>
        <v>-3.2683658170914509E-2</v>
      </c>
      <c r="N405" s="37"/>
      <c r="O405" s="58"/>
      <c r="P405" s="44"/>
      <c r="Q405" s="44"/>
      <c r="R405" s="44"/>
      <c r="S405" s="44"/>
      <c r="T405" s="44"/>
      <c r="U405" s="44"/>
    </row>
    <row r="406" spans="1:22" ht="48">
      <c r="A406" s="55" t="s">
        <v>504</v>
      </c>
      <c r="B406" s="37">
        <f t="shared" si="213"/>
        <v>0.22704714640198512</v>
      </c>
      <c r="C406" s="38">
        <v>7</v>
      </c>
      <c r="D406" s="39">
        <v>0</v>
      </c>
      <c r="E406" s="40">
        <v>17</v>
      </c>
      <c r="F406" s="29">
        <v>0</v>
      </c>
      <c r="G406" s="41">
        <f t="shared" si="214"/>
        <v>0.20689655172413793</v>
      </c>
      <c r="H406" s="40">
        <v>151</v>
      </c>
      <c r="I406" s="42">
        <v>0</v>
      </c>
      <c r="J406" s="40">
        <v>8</v>
      </c>
      <c r="K406" s="42">
        <v>0</v>
      </c>
      <c r="L406" s="37">
        <f t="shared" si="215"/>
        <v>0.23043478260869565</v>
      </c>
      <c r="M406" s="37">
        <f t="shared" si="216"/>
        <v>-2.3538230884557726E-2</v>
      </c>
      <c r="N406" s="37"/>
      <c r="O406" s="58"/>
      <c r="P406" s="44"/>
      <c r="Q406" s="44"/>
      <c r="R406" s="44"/>
      <c r="S406" s="44"/>
      <c r="T406" s="44"/>
      <c r="U406" s="44"/>
    </row>
    <row r="407" spans="1:22" ht="32">
      <c r="A407" s="55" t="s">
        <v>505</v>
      </c>
      <c r="B407" s="37">
        <f t="shared" si="213"/>
        <v>0.61414392059553347</v>
      </c>
      <c r="C407" s="38">
        <v>15</v>
      </c>
      <c r="D407" s="39">
        <v>0</v>
      </c>
      <c r="E407" s="40">
        <v>54</v>
      </c>
      <c r="F407" s="29">
        <v>0</v>
      </c>
      <c r="G407" s="41">
        <f t="shared" si="214"/>
        <v>0.59482758620689657</v>
      </c>
      <c r="H407" s="40">
        <v>409</v>
      </c>
      <c r="I407" s="42">
        <v>0</v>
      </c>
      <c r="J407" s="40">
        <v>17</v>
      </c>
      <c r="K407" s="42">
        <v>0</v>
      </c>
      <c r="L407" s="37">
        <f t="shared" si="215"/>
        <v>0.61739130434782608</v>
      </c>
      <c r="M407" s="37">
        <f t="shared" si="216"/>
        <v>-2.2563718140929501E-2</v>
      </c>
      <c r="N407" s="37"/>
      <c r="O407" s="58"/>
      <c r="P407" s="44"/>
      <c r="Q407" s="44"/>
      <c r="R407" s="44"/>
      <c r="S407" s="44"/>
      <c r="T407" s="44"/>
      <c r="U407" s="44"/>
    </row>
    <row r="408" spans="1:22" ht="32">
      <c r="A408" s="55" t="s">
        <v>506</v>
      </c>
      <c r="B408" s="37">
        <f t="shared" si="213"/>
        <v>3.9702233250620347E-2</v>
      </c>
      <c r="C408" s="38">
        <v>0</v>
      </c>
      <c r="D408" s="39">
        <v>0</v>
      </c>
      <c r="E408" s="40">
        <v>4</v>
      </c>
      <c r="F408" s="29">
        <v>0</v>
      </c>
      <c r="G408" s="41">
        <f t="shared" si="214"/>
        <v>3.4482758620689655E-2</v>
      </c>
      <c r="H408" s="40">
        <v>28</v>
      </c>
      <c r="I408" s="42">
        <v>0</v>
      </c>
      <c r="J408" s="40">
        <v>0</v>
      </c>
      <c r="K408" s="42">
        <v>0</v>
      </c>
      <c r="L408" s="37">
        <f t="shared" si="215"/>
        <v>4.0579710144927533E-2</v>
      </c>
      <c r="M408" s="37">
        <f t="shared" si="216"/>
        <v>-6.0969515242378786E-3</v>
      </c>
      <c r="N408" s="37"/>
      <c r="O408" s="58"/>
      <c r="P408" s="44"/>
      <c r="Q408" s="44"/>
      <c r="R408" s="44"/>
      <c r="S408" s="44"/>
      <c r="T408" s="44"/>
      <c r="U408" s="44"/>
      <c r="V408" s="47"/>
    </row>
    <row r="409" spans="1:22" ht="32">
      <c r="A409" s="55" t="s">
        <v>507</v>
      </c>
      <c r="B409" s="37">
        <f t="shared" si="213"/>
        <v>1.9851116625310174E-2</v>
      </c>
      <c r="C409" s="38">
        <v>0</v>
      </c>
      <c r="D409" s="39">
        <v>0</v>
      </c>
      <c r="E409" s="40">
        <v>3</v>
      </c>
      <c r="F409" s="29">
        <v>0</v>
      </c>
      <c r="G409" s="41">
        <f t="shared" si="214"/>
        <v>2.5862068965517241E-2</v>
      </c>
      <c r="H409" s="40">
        <v>12</v>
      </c>
      <c r="I409" s="42">
        <v>0</v>
      </c>
      <c r="J409" s="40">
        <v>1</v>
      </c>
      <c r="K409" s="42">
        <v>0</v>
      </c>
      <c r="L409" s="37">
        <f t="shared" si="215"/>
        <v>1.8840579710144929E-2</v>
      </c>
      <c r="M409" s="37">
        <f t="shared" si="216"/>
        <v>7.0214892553723124E-3</v>
      </c>
      <c r="N409" s="37"/>
      <c r="O409" s="58"/>
      <c r="Q409" s="44"/>
      <c r="R409" s="44"/>
      <c r="S409" s="44"/>
      <c r="T409" s="44"/>
      <c r="U409" s="44"/>
    </row>
    <row r="410" spans="1:22" ht="48">
      <c r="A410" s="36" t="s">
        <v>508</v>
      </c>
      <c r="B410" s="37">
        <f t="shared" si="213"/>
        <v>0.9466501240694789</v>
      </c>
      <c r="C410" s="51">
        <f t="shared" ref="C410" si="217">SUM(C411:C412)</f>
        <v>23</v>
      </c>
      <c r="D410" s="39">
        <v>0</v>
      </c>
      <c r="E410" s="49">
        <f>SUM(E411:E412)</f>
        <v>86</v>
      </c>
      <c r="F410" s="29">
        <v>0</v>
      </c>
      <c r="G410" s="41">
        <f t="shared" si="214"/>
        <v>0.93965517241379315</v>
      </c>
      <c r="H410" s="29">
        <f>SUM(H411:H412)</f>
        <v>625</v>
      </c>
      <c r="I410" s="29">
        <f t="shared" ref="I410:J410" si="218">SUM(I411:I412)</f>
        <v>0</v>
      </c>
      <c r="J410" s="29">
        <f t="shared" si="218"/>
        <v>29</v>
      </c>
      <c r="K410" s="42">
        <v>0</v>
      </c>
      <c r="L410" s="37">
        <f t="shared" si="215"/>
        <v>0.94782608695652171</v>
      </c>
      <c r="M410" s="37">
        <f t="shared" si="216"/>
        <v>-8.1709145427285579E-3</v>
      </c>
      <c r="N410" s="37">
        <f t="shared" ref="N410:N466" si="219">O410-B410</f>
        <v>-0.13243102697214448</v>
      </c>
      <c r="O410" s="45">
        <v>0.81421909709733442</v>
      </c>
      <c r="S410" s="44"/>
    </row>
    <row r="411" spans="1:22" ht="48">
      <c r="A411" s="36" t="s">
        <v>509</v>
      </c>
      <c r="B411" s="37">
        <f t="shared" si="213"/>
        <v>0.81389578163771714</v>
      </c>
      <c r="C411" s="38">
        <v>21</v>
      </c>
      <c r="D411" s="39">
        <v>0</v>
      </c>
      <c r="E411" s="40">
        <v>79</v>
      </c>
      <c r="F411" s="29">
        <v>0</v>
      </c>
      <c r="G411" s="41">
        <f t="shared" si="214"/>
        <v>0.86206896551724133</v>
      </c>
      <c r="H411" s="40">
        <v>531</v>
      </c>
      <c r="I411" s="42">
        <v>0</v>
      </c>
      <c r="J411" s="40">
        <v>25</v>
      </c>
      <c r="K411" s="42">
        <v>0</v>
      </c>
      <c r="L411" s="37">
        <f t="shared" si="215"/>
        <v>0.80579710144927541</v>
      </c>
      <c r="M411" s="37">
        <f t="shared" si="216"/>
        <v>5.6271864067965915E-2</v>
      </c>
      <c r="N411" s="37">
        <f t="shared" si="219"/>
        <v>-0.28043154092264322</v>
      </c>
      <c r="O411" s="45">
        <v>0.53346424071507392</v>
      </c>
      <c r="P411" s="44"/>
      <c r="Q411" s="44"/>
      <c r="R411" s="44"/>
      <c r="S411" s="44"/>
      <c r="T411" s="44"/>
      <c r="U411" s="44"/>
    </row>
    <row r="412" spans="1:22" ht="48">
      <c r="A412" s="36" t="s">
        <v>510</v>
      </c>
      <c r="B412" s="37">
        <f t="shared" si="213"/>
        <v>0.13275434243176179</v>
      </c>
      <c r="C412" s="38">
        <v>2</v>
      </c>
      <c r="D412" s="39">
        <v>0</v>
      </c>
      <c r="E412" s="40">
        <v>7</v>
      </c>
      <c r="F412" s="29">
        <v>0</v>
      </c>
      <c r="G412" s="41">
        <f t="shared" si="214"/>
        <v>7.7586206896551727E-2</v>
      </c>
      <c r="H412" s="40">
        <v>94</v>
      </c>
      <c r="I412" s="42">
        <v>0</v>
      </c>
      <c r="J412" s="40">
        <v>4</v>
      </c>
      <c r="K412" s="42">
        <v>0</v>
      </c>
      <c r="L412" s="37">
        <f t="shared" si="215"/>
        <v>0.14202898550724638</v>
      </c>
      <c r="M412" s="37">
        <f t="shared" si="216"/>
        <v>-6.4442778610694654E-2</v>
      </c>
      <c r="N412" s="37">
        <f t="shared" si="219"/>
        <v>0.14800051395049693</v>
      </c>
      <c r="O412" s="46">
        <v>0.28075485638225872</v>
      </c>
      <c r="P412" s="44"/>
      <c r="Q412" s="44"/>
      <c r="R412" s="44"/>
      <c r="S412" s="44"/>
      <c r="T412" s="44"/>
      <c r="U412" s="44"/>
    </row>
    <row r="413" spans="1:22" ht="48">
      <c r="A413" s="36" t="s">
        <v>511</v>
      </c>
      <c r="B413" s="37">
        <f t="shared" si="213"/>
        <v>2.9776674937965261E-2</v>
      </c>
      <c r="C413" s="51">
        <f t="shared" ref="C413" si="220">SUM(C414:C415)</f>
        <v>0</v>
      </c>
      <c r="D413" s="39">
        <v>0</v>
      </c>
      <c r="E413" s="49">
        <f>SUM(E414:E415)</f>
        <v>3</v>
      </c>
      <c r="F413" s="29">
        <v>0</v>
      </c>
      <c r="G413" s="41">
        <f t="shared" si="214"/>
        <v>2.5862068965517241E-2</v>
      </c>
      <c r="H413" s="29">
        <f>SUM(H414:H415)</f>
        <v>20</v>
      </c>
      <c r="I413" s="29">
        <f t="shared" ref="I413:J413" si="221">SUM(I414:I415)</f>
        <v>0</v>
      </c>
      <c r="J413" s="29">
        <f t="shared" si="221"/>
        <v>1</v>
      </c>
      <c r="K413" s="42">
        <v>0</v>
      </c>
      <c r="L413" s="37">
        <f t="shared" si="215"/>
        <v>3.0434782608695653E-2</v>
      </c>
      <c r="M413" s="37">
        <f t="shared" si="216"/>
        <v>-4.5727136431784124E-3</v>
      </c>
      <c r="N413" s="37">
        <f t="shared" si="219"/>
        <v>8.9173460811116628E-2</v>
      </c>
      <c r="O413" s="46">
        <v>0.11895013574908189</v>
      </c>
      <c r="S413" s="44"/>
    </row>
    <row r="414" spans="1:22" ht="48">
      <c r="A414" s="36" t="s">
        <v>512</v>
      </c>
      <c r="B414" s="37">
        <f t="shared" si="213"/>
        <v>1.6129032258064516E-2</v>
      </c>
      <c r="C414" s="38">
        <v>0</v>
      </c>
      <c r="D414" s="39">
        <v>0</v>
      </c>
      <c r="E414" s="40">
        <v>2</v>
      </c>
      <c r="F414" s="29">
        <v>0</v>
      </c>
      <c r="G414" s="41">
        <f t="shared" si="214"/>
        <v>1.7241379310344827E-2</v>
      </c>
      <c r="H414" s="40">
        <v>10</v>
      </c>
      <c r="I414" s="42">
        <v>0</v>
      </c>
      <c r="J414" s="40">
        <v>1</v>
      </c>
      <c r="K414" s="42">
        <v>0</v>
      </c>
      <c r="L414" s="37">
        <f t="shared" si="215"/>
        <v>1.5942028985507246E-2</v>
      </c>
      <c r="M414" s="37">
        <f t="shared" si="216"/>
        <v>1.2993503248375816E-3</v>
      </c>
      <c r="N414" s="37">
        <f t="shared" si="219"/>
        <v>6.4195228126302767E-2</v>
      </c>
      <c r="O414" s="45">
        <v>8.0324260384367283E-2</v>
      </c>
      <c r="P414" s="44"/>
      <c r="Q414" s="44"/>
      <c r="R414" s="44"/>
      <c r="S414" s="44"/>
      <c r="T414" s="44"/>
      <c r="U414" s="44"/>
    </row>
    <row r="415" spans="1:22" ht="48">
      <c r="A415" s="36" t="s">
        <v>513</v>
      </c>
      <c r="B415" s="37">
        <f t="shared" si="213"/>
        <v>1.3647642679900745E-2</v>
      </c>
      <c r="C415" s="38">
        <v>0</v>
      </c>
      <c r="D415" s="39">
        <v>0</v>
      </c>
      <c r="E415" s="40">
        <v>1</v>
      </c>
      <c r="F415" s="29">
        <v>0</v>
      </c>
      <c r="G415" s="41">
        <f t="shared" si="214"/>
        <v>8.6206896551724137E-3</v>
      </c>
      <c r="H415" s="40">
        <v>10</v>
      </c>
      <c r="I415" s="42">
        <v>0</v>
      </c>
      <c r="J415" s="40">
        <v>0</v>
      </c>
      <c r="K415" s="42">
        <v>0</v>
      </c>
      <c r="L415" s="37">
        <f t="shared" si="215"/>
        <v>1.4492753623188406E-2</v>
      </c>
      <c r="M415" s="37">
        <f t="shared" si="216"/>
        <v>-5.8720639680159923E-3</v>
      </c>
      <c r="N415" s="37">
        <f t="shared" si="219"/>
        <v>2.4978232684813872E-2</v>
      </c>
      <c r="O415" s="46">
        <v>3.8625875364714617E-2</v>
      </c>
      <c r="P415" s="44"/>
      <c r="Q415" s="44"/>
      <c r="R415" s="44"/>
      <c r="S415" s="44"/>
      <c r="T415" s="44"/>
      <c r="U415" s="44"/>
    </row>
    <row r="416" spans="1:22">
      <c r="A416" s="36" t="s">
        <v>514</v>
      </c>
      <c r="B416" s="37">
        <f t="shared" si="213"/>
        <v>2.3573200992555832E-2</v>
      </c>
      <c r="C416" s="38">
        <v>3</v>
      </c>
      <c r="D416" s="39">
        <v>0</v>
      </c>
      <c r="E416" s="40">
        <v>1</v>
      </c>
      <c r="F416" s="29">
        <v>0</v>
      </c>
      <c r="G416" s="41">
        <f t="shared" si="214"/>
        <v>3.4482758620689655E-2</v>
      </c>
      <c r="H416" s="40">
        <v>14</v>
      </c>
      <c r="I416" s="42">
        <v>0</v>
      </c>
      <c r="J416" s="40">
        <v>1</v>
      </c>
      <c r="K416" s="42">
        <v>0</v>
      </c>
      <c r="L416" s="37">
        <f t="shared" si="215"/>
        <v>2.1739130434782608E-2</v>
      </c>
      <c r="M416" s="37">
        <f t="shared" si="216"/>
        <v>1.2743628185907047E-2</v>
      </c>
      <c r="N416" s="37">
        <f t="shared" si="219"/>
        <v>4.3257566161028771E-2</v>
      </c>
      <c r="O416" s="45">
        <v>6.6830767153584603E-2</v>
      </c>
      <c r="P416" s="44"/>
      <c r="Q416" s="44"/>
      <c r="R416" s="44"/>
      <c r="S416" s="44"/>
      <c r="T416" s="44"/>
      <c r="U416" s="44"/>
    </row>
    <row r="417" spans="1:21" ht="32">
      <c r="A417" s="36" t="s">
        <v>515</v>
      </c>
      <c r="B417" s="37">
        <f t="shared" si="213"/>
        <v>0.96650124069478904</v>
      </c>
      <c r="C417" s="51">
        <f t="shared" ref="C417" si="222">SUM(C418:C419)</f>
        <v>26</v>
      </c>
      <c r="D417" s="39">
        <v>0</v>
      </c>
      <c r="E417" s="49">
        <f>SUM(E418:E419)</f>
        <v>88</v>
      </c>
      <c r="F417" s="29">
        <v>0</v>
      </c>
      <c r="G417" s="41">
        <f t="shared" si="214"/>
        <v>0.98275862068965514</v>
      </c>
      <c r="H417" s="29">
        <f>SUM(H418:H419)</f>
        <v>637</v>
      </c>
      <c r="I417" s="29">
        <f t="shared" ref="I417:J417" si="223">SUM(I418:I419)</f>
        <v>0</v>
      </c>
      <c r="J417" s="29">
        <f t="shared" si="223"/>
        <v>28</v>
      </c>
      <c r="K417" s="42">
        <v>0</v>
      </c>
      <c r="L417" s="37">
        <f t="shared" si="215"/>
        <v>0.96376811594202894</v>
      </c>
      <c r="M417" s="37">
        <f t="shared" si="216"/>
        <v>1.8990504747626202E-2</v>
      </c>
      <c r="N417" s="37">
        <f t="shared" si="219"/>
        <v>-0.19812185947104888</v>
      </c>
      <c r="O417" s="46">
        <v>0.76837938122374017</v>
      </c>
      <c r="S417" s="44"/>
    </row>
    <row r="418" spans="1:21" ht="48">
      <c r="A418" s="36" t="s">
        <v>516</v>
      </c>
      <c r="B418" s="37">
        <f t="shared" si="213"/>
        <v>0.82382133995037221</v>
      </c>
      <c r="C418" s="38">
        <v>25</v>
      </c>
      <c r="D418" s="39">
        <v>0</v>
      </c>
      <c r="E418" s="40">
        <v>75</v>
      </c>
      <c r="F418" s="29">
        <v>0</v>
      </c>
      <c r="G418" s="41">
        <f t="shared" si="214"/>
        <v>0.86206896551724133</v>
      </c>
      <c r="H418" s="40">
        <v>541</v>
      </c>
      <c r="I418" s="42">
        <v>0</v>
      </c>
      <c r="J418" s="40">
        <v>23</v>
      </c>
      <c r="K418" s="42">
        <v>0</v>
      </c>
      <c r="L418" s="37">
        <f t="shared" si="215"/>
        <v>0.81739130434782614</v>
      </c>
      <c r="M418" s="37">
        <f t="shared" si="216"/>
        <v>4.4677661169415184E-2</v>
      </c>
      <c r="N418" s="37">
        <f t="shared" si="219"/>
        <v>-0.36003074103652638</v>
      </c>
      <c r="O418" s="46">
        <v>0.46379059891384583</v>
      </c>
      <c r="P418" s="44"/>
      <c r="Q418" s="44"/>
      <c r="R418" s="44"/>
      <c r="S418" s="44"/>
      <c r="T418" s="44"/>
      <c r="U418" s="44"/>
    </row>
    <row r="419" spans="1:21" ht="48">
      <c r="A419" s="55" t="s">
        <v>517</v>
      </c>
      <c r="B419" s="37">
        <f t="shared" si="213"/>
        <v>0.14267990074441686</v>
      </c>
      <c r="C419" s="38">
        <v>1</v>
      </c>
      <c r="D419" s="39">
        <v>0</v>
      </c>
      <c r="E419" s="40">
        <v>13</v>
      </c>
      <c r="F419" s="29">
        <v>0</v>
      </c>
      <c r="G419" s="41">
        <f t="shared" si="214"/>
        <v>0.1206896551724138</v>
      </c>
      <c r="H419" s="40">
        <v>96</v>
      </c>
      <c r="I419" s="42">
        <v>0</v>
      </c>
      <c r="J419" s="40">
        <v>5</v>
      </c>
      <c r="K419" s="42">
        <v>0</v>
      </c>
      <c r="L419" s="37">
        <f t="shared" si="215"/>
        <v>0.1463768115942029</v>
      </c>
      <c r="M419" s="37">
        <f t="shared" si="216"/>
        <v>-2.5687156421789106E-2</v>
      </c>
      <c r="N419" s="37">
        <f t="shared" si="219"/>
        <v>0.16190888156547642</v>
      </c>
      <c r="O419" s="45">
        <v>0.30458878230989328</v>
      </c>
      <c r="P419" s="44"/>
      <c r="Q419" s="44"/>
      <c r="R419" s="44"/>
      <c r="S419" s="44"/>
      <c r="T419" s="44"/>
      <c r="U419" s="44"/>
    </row>
    <row r="420" spans="1:21" ht="48">
      <c r="A420" s="55" t="s">
        <v>518</v>
      </c>
      <c r="B420" s="37">
        <f t="shared" si="213"/>
        <v>1.7369727047146403E-2</v>
      </c>
      <c r="C420" s="51">
        <f t="shared" ref="C420" si="224">SUM(C421:C422)</f>
        <v>0</v>
      </c>
      <c r="D420" s="39">
        <v>0</v>
      </c>
      <c r="E420" s="49">
        <f>SUM(E421:E422)</f>
        <v>1</v>
      </c>
      <c r="F420" s="29">
        <v>0</v>
      </c>
      <c r="G420" s="41">
        <f t="shared" si="214"/>
        <v>8.6206896551724137E-3</v>
      </c>
      <c r="H420" s="29">
        <f>SUM(H421:H422)</f>
        <v>11</v>
      </c>
      <c r="I420" s="29">
        <f t="shared" ref="I420:J420" si="225">SUM(I421:I422)</f>
        <v>0</v>
      </c>
      <c r="J420" s="29">
        <f t="shared" si="225"/>
        <v>2</v>
      </c>
      <c r="K420" s="42">
        <v>0</v>
      </c>
      <c r="L420" s="37">
        <f t="shared" si="215"/>
        <v>1.8840579710144929E-2</v>
      </c>
      <c r="M420" s="37">
        <f t="shared" si="216"/>
        <v>-1.0219890054972515E-2</v>
      </c>
      <c r="N420" s="37">
        <f t="shared" si="219"/>
        <v>0.14135431459025397</v>
      </c>
      <c r="O420" s="45">
        <v>0.15872404163740036</v>
      </c>
      <c r="S420" s="44"/>
    </row>
    <row r="421" spans="1:21" ht="48">
      <c r="A421" s="55" t="s">
        <v>519</v>
      </c>
      <c r="B421" s="37">
        <f t="shared" si="213"/>
        <v>9.9255583126550868E-3</v>
      </c>
      <c r="C421" s="38">
        <v>0</v>
      </c>
      <c r="D421" s="39">
        <v>0</v>
      </c>
      <c r="E421" s="40">
        <v>0</v>
      </c>
      <c r="F421" s="29">
        <v>0</v>
      </c>
      <c r="G421" s="41">
        <f t="shared" si="214"/>
        <v>0</v>
      </c>
      <c r="H421" s="40">
        <v>7</v>
      </c>
      <c r="I421" s="42">
        <v>0</v>
      </c>
      <c r="J421" s="40">
        <v>1</v>
      </c>
      <c r="K421" s="42">
        <v>0</v>
      </c>
      <c r="L421" s="37">
        <f t="shared" si="215"/>
        <v>1.1594202898550725E-2</v>
      </c>
      <c r="M421" s="37">
        <f t="shared" si="216"/>
        <v>-1.1594202898550725E-2</v>
      </c>
      <c r="N421" s="37">
        <f t="shared" si="219"/>
        <v>7.8811421842317542E-2</v>
      </c>
      <c r="O421" s="46">
        <v>8.8736980154972625E-2</v>
      </c>
      <c r="P421" s="44"/>
      <c r="Q421" s="44"/>
      <c r="R421" s="44"/>
      <c r="S421" s="44"/>
      <c r="T421" s="44"/>
      <c r="U421" s="44"/>
    </row>
    <row r="422" spans="1:21" ht="48">
      <c r="A422" s="55" t="s">
        <v>520</v>
      </c>
      <c r="B422" s="37">
        <f t="shared" si="213"/>
        <v>7.4441687344913151E-3</v>
      </c>
      <c r="C422" s="38">
        <v>0</v>
      </c>
      <c r="D422" s="39">
        <v>0</v>
      </c>
      <c r="E422" s="40">
        <v>1</v>
      </c>
      <c r="F422" s="29">
        <v>0</v>
      </c>
      <c r="G422" s="41">
        <f t="shared" si="214"/>
        <v>8.6206896551724137E-3</v>
      </c>
      <c r="H422" s="40">
        <v>4</v>
      </c>
      <c r="I422" s="42">
        <v>0</v>
      </c>
      <c r="J422" s="40">
        <v>1</v>
      </c>
      <c r="K422" s="42">
        <v>0</v>
      </c>
      <c r="L422" s="37">
        <f t="shared" si="215"/>
        <v>7.246376811594203E-3</v>
      </c>
      <c r="M422" s="37">
        <f t="shared" si="216"/>
        <v>1.3743128435782107E-3</v>
      </c>
      <c r="N422" s="37">
        <f t="shared" si="219"/>
        <v>6.2542892747936382E-2</v>
      </c>
      <c r="O422" s="45">
        <v>6.9987061482427698E-2</v>
      </c>
      <c r="P422" s="44"/>
      <c r="Q422" s="44"/>
      <c r="R422" s="44"/>
      <c r="S422" s="44"/>
      <c r="T422" s="44"/>
      <c r="U422" s="44"/>
    </row>
    <row r="423" spans="1:21">
      <c r="A423" s="36" t="s">
        <v>521</v>
      </c>
      <c r="B423" s="37">
        <f t="shared" si="213"/>
        <v>1.2406947890818859E-2</v>
      </c>
      <c r="C423" s="38">
        <v>0</v>
      </c>
      <c r="D423" s="39">
        <v>0</v>
      </c>
      <c r="E423" s="40">
        <v>1</v>
      </c>
      <c r="F423" s="29">
        <v>0</v>
      </c>
      <c r="G423" s="41">
        <f t="shared" si="214"/>
        <v>8.6206896551724137E-3</v>
      </c>
      <c r="H423" s="40">
        <v>8</v>
      </c>
      <c r="I423" s="42">
        <v>0</v>
      </c>
      <c r="J423" s="40">
        <v>1</v>
      </c>
      <c r="K423" s="42">
        <v>0</v>
      </c>
      <c r="L423" s="37">
        <f t="shared" si="215"/>
        <v>1.3043478260869565E-2</v>
      </c>
      <c r="M423" s="37">
        <f t="shared" si="216"/>
        <v>-4.4227886056971508E-3</v>
      </c>
      <c r="N423" s="37">
        <f t="shared" si="219"/>
        <v>6.0489629248040765E-2</v>
      </c>
      <c r="O423" s="46">
        <v>7.2896577138859622E-2</v>
      </c>
      <c r="P423" s="44"/>
      <c r="Q423" s="44"/>
      <c r="R423" s="44"/>
      <c r="S423" s="44"/>
      <c r="T423" s="44"/>
      <c r="U423" s="44"/>
    </row>
    <row r="424" spans="1:21" ht="32">
      <c r="A424" s="36" t="s">
        <v>522</v>
      </c>
      <c r="B424" s="37">
        <f t="shared" si="213"/>
        <v>0.95781637717121593</v>
      </c>
      <c r="C424" s="51">
        <f t="shared" ref="C424" si="226">SUM(C425:C426)</f>
        <v>26</v>
      </c>
      <c r="D424" s="39">
        <v>0</v>
      </c>
      <c r="E424" s="49">
        <f>SUM(E425:E426)</f>
        <v>88</v>
      </c>
      <c r="F424" s="29">
        <v>0</v>
      </c>
      <c r="G424" s="41">
        <f t="shared" si="214"/>
        <v>0.98275862068965514</v>
      </c>
      <c r="H424" s="29">
        <f>SUM(H425:H426)</f>
        <v>629</v>
      </c>
      <c r="I424" s="29">
        <f t="shared" ref="I424:J424" si="227">SUM(I425:I426)</f>
        <v>0</v>
      </c>
      <c r="J424" s="29">
        <f t="shared" si="227"/>
        <v>29</v>
      </c>
      <c r="K424" s="42">
        <v>0</v>
      </c>
      <c r="L424" s="37">
        <f t="shared" si="215"/>
        <v>0.95362318840579707</v>
      </c>
      <c r="M424" s="37">
        <f t="shared" si="216"/>
        <v>2.9135432283858065E-2</v>
      </c>
      <c r="N424" s="37">
        <f t="shared" si="219"/>
        <v>-0.23900785190085505</v>
      </c>
      <c r="O424" s="46">
        <v>0.71880852527036088</v>
      </c>
      <c r="R424" s="44"/>
      <c r="S424" s="44"/>
      <c r="T424" s="44"/>
    </row>
    <row r="425" spans="1:21" ht="48">
      <c r="A425" s="36" t="s">
        <v>523</v>
      </c>
      <c r="B425" s="37">
        <f t="shared" si="213"/>
        <v>0.76178660049627789</v>
      </c>
      <c r="C425" s="38">
        <v>21</v>
      </c>
      <c r="D425" s="39">
        <v>0</v>
      </c>
      <c r="E425" s="40">
        <v>69</v>
      </c>
      <c r="F425" s="29">
        <v>0</v>
      </c>
      <c r="G425" s="41">
        <f t="shared" si="214"/>
        <v>0.77586206896551724</v>
      </c>
      <c r="H425" s="40">
        <v>500</v>
      </c>
      <c r="I425" s="42">
        <v>0</v>
      </c>
      <c r="J425" s="40">
        <v>24</v>
      </c>
      <c r="K425" s="42">
        <v>0</v>
      </c>
      <c r="L425" s="37">
        <f t="shared" si="215"/>
        <v>0.75942028985507248</v>
      </c>
      <c r="M425" s="37">
        <f t="shared" si="216"/>
        <v>1.6441779110444754E-2</v>
      </c>
      <c r="N425" s="37">
        <f t="shared" si="219"/>
        <v>-0.37985073951217735</v>
      </c>
      <c r="O425" s="45">
        <v>0.38193586098410054</v>
      </c>
      <c r="P425" s="44"/>
      <c r="Q425" s="44"/>
      <c r="R425" s="44"/>
      <c r="S425" s="44"/>
      <c r="T425" s="44"/>
      <c r="U425" s="44"/>
    </row>
    <row r="426" spans="1:21" ht="48">
      <c r="A426" s="55" t="s">
        <v>524</v>
      </c>
      <c r="B426" s="37">
        <f t="shared" si="213"/>
        <v>0.19602977667493796</v>
      </c>
      <c r="C426" s="38">
        <v>5</v>
      </c>
      <c r="D426" s="39">
        <v>0</v>
      </c>
      <c r="E426" s="40">
        <v>19</v>
      </c>
      <c r="F426" s="29">
        <v>0</v>
      </c>
      <c r="G426" s="41">
        <f t="shared" si="214"/>
        <v>0.20689655172413793</v>
      </c>
      <c r="H426" s="40">
        <v>129</v>
      </c>
      <c r="I426" s="42">
        <v>0</v>
      </c>
      <c r="J426" s="40">
        <v>5</v>
      </c>
      <c r="K426" s="42">
        <v>0</v>
      </c>
      <c r="L426" s="37">
        <f t="shared" si="215"/>
        <v>0.19420289855072465</v>
      </c>
      <c r="M426" s="37">
        <f t="shared" si="216"/>
        <v>1.2693653173413283E-2</v>
      </c>
      <c r="N426" s="37">
        <f t="shared" si="219"/>
        <v>0.14084288761132177</v>
      </c>
      <c r="O426" s="46">
        <v>0.33687266428625973</v>
      </c>
      <c r="P426" s="44"/>
      <c r="Q426" s="44"/>
      <c r="R426" s="44"/>
      <c r="S426" s="44"/>
      <c r="T426" s="44"/>
      <c r="U426" s="44"/>
    </row>
    <row r="427" spans="1:21" ht="48">
      <c r="A427" s="55" t="s">
        <v>525</v>
      </c>
      <c r="B427" s="37">
        <f t="shared" si="213"/>
        <v>2.1091811414392061E-2</v>
      </c>
      <c r="C427" s="51">
        <f t="shared" ref="C427" si="228">SUM(C428:C429)</f>
        <v>0</v>
      </c>
      <c r="D427" s="39">
        <v>0</v>
      </c>
      <c r="E427" s="49">
        <f>SUM(E428:E429)</f>
        <v>0</v>
      </c>
      <c r="F427" s="29">
        <v>0</v>
      </c>
      <c r="G427" s="41">
        <f t="shared" si="214"/>
        <v>0</v>
      </c>
      <c r="H427" s="29">
        <f>SUM(H428:H429)</f>
        <v>16</v>
      </c>
      <c r="I427" s="29">
        <f t="shared" ref="I427:J427" si="229">SUM(I428:I429)</f>
        <v>0</v>
      </c>
      <c r="J427" s="29">
        <f t="shared" si="229"/>
        <v>1</v>
      </c>
      <c r="K427" s="42">
        <v>0</v>
      </c>
      <c r="L427" s="37">
        <f t="shared" si="215"/>
        <v>2.4637681159420291E-2</v>
      </c>
      <c r="M427" s="37">
        <f t="shared" si="216"/>
        <v>-2.4637681159420291E-2</v>
      </c>
      <c r="N427" s="37">
        <f t="shared" si="219"/>
        <v>0.17156423966075576</v>
      </c>
      <c r="O427" s="46">
        <v>0.19265605107514783</v>
      </c>
      <c r="S427" s="44"/>
    </row>
    <row r="428" spans="1:21" ht="48">
      <c r="A428" s="55" t="s">
        <v>526</v>
      </c>
      <c r="B428" s="37">
        <f t="shared" si="213"/>
        <v>9.9255583126550868E-3</v>
      </c>
      <c r="C428" s="38">
        <v>0</v>
      </c>
      <c r="D428" s="39">
        <v>0</v>
      </c>
      <c r="E428" s="40">
        <v>0</v>
      </c>
      <c r="F428" s="29">
        <v>0</v>
      </c>
      <c r="G428" s="41">
        <f t="shared" si="214"/>
        <v>0</v>
      </c>
      <c r="H428" s="40">
        <v>7</v>
      </c>
      <c r="I428" s="42">
        <v>0</v>
      </c>
      <c r="J428" s="40">
        <v>1</v>
      </c>
      <c r="K428" s="42">
        <v>0</v>
      </c>
      <c r="L428" s="37">
        <f t="shared" si="215"/>
        <v>1.1594202898550725E-2</v>
      </c>
      <c r="M428" s="37">
        <f t="shared" si="216"/>
        <v>-1.1594202898550725E-2</v>
      </c>
      <c r="N428" s="37">
        <f t="shared" si="219"/>
        <v>9.6549285116955749E-2</v>
      </c>
      <c r="O428" s="45">
        <v>0.10647484342961083</v>
      </c>
      <c r="P428" s="44"/>
      <c r="Q428" s="44"/>
      <c r="R428" s="44"/>
      <c r="S428" s="44"/>
      <c r="T428" s="44"/>
      <c r="U428" s="44"/>
    </row>
    <row r="429" spans="1:21" ht="48">
      <c r="A429" s="55" t="s">
        <v>527</v>
      </c>
      <c r="B429" s="37">
        <f t="shared" si="213"/>
        <v>1.1166253101736972E-2</v>
      </c>
      <c r="C429" s="38">
        <v>0</v>
      </c>
      <c r="D429" s="39">
        <v>0</v>
      </c>
      <c r="E429" s="40">
        <v>0</v>
      </c>
      <c r="F429" s="29">
        <v>0</v>
      </c>
      <c r="G429" s="41">
        <f t="shared" si="214"/>
        <v>0</v>
      </c>
      <c r="H429" s="40">
        <v>9</v>
      </c>
      <c r="I429" s="42">
        <v>0</v>
      </c>
      <c r="J429" s="40">
        <v>0</v>
      </c>
      <c r="K429" s="42">
        <v>0</v>
      </c>
      <c r="L429" s="37">
        <f t="shared" si="215"/>
        <v>1.3043478260869565E-2</v>
      </c>
      <c r="M429" s="37">
        <f t="shared" si="216"/>
        <v>-1.3043478260869565E-2</v>
      </c>
      <c r="N429" s="37">
        <f t="shared" si="219"/>
        <v>7.5014954543800014E-2</v>
      </c>
      <c r="O429" s="46">
        <v>8.6181207645536981E-2</v>
      </c>
      <c r="P429" s="44"/>
      <c r="Q429" s="44"/>
      <c r="R429" s="44"/>
      <c r="S429" s="44"/>
      <c r="T429" s="44"/>
      <c r="U429" s="44"/>
    </row>
    <row r="430" spans="1:21">
      <c r="A430" s="36" t="s">
        <v>528</v>
      </c>
      <c r="B430" s="37">
        <f t="shared" si="213"/>
        <v>1.9851116625310174E-2</v>
      </c>
      <c r="C430" s="38">
        <v>0</v>
      </c>
      <c r="D430" s="39">
        <v>0</v>
      </c>
      <c r="E430" s="40">
        <v>2</v>
      </c>
      <c r="F430" s="29">
        <v>0</v>
      </c>
      <c r="G430" s="41">
        <f t="shared" si="214"/>
        <v>1.7241379310344827E-2</v>
      </c>
      <c r="H430" s="40">
        <v>13</v>
      </c>
      <c r="I430" s="42">
        <v>0</v>
      </c>
      <c r="J430" s="40">
        <v>1</v>
      </c>
      <c r="K430" s="42">
        <v>0</v>
      </c>
      <c r="L430" s="37">
        <f t="shared" si="215"/>
        <v>2.0289855072463767E-2</v>
      </c>
      <c r="M430" s="37">
        <f t="shared" si="216"/>
        <v>-3.0484757621189393E-3</v>
      </c>
      <c r="N430" s="37">
        <f t="shared" si="219"/>
        <v>6.8684307029180935E-2</v>
      </c>
      <c r="O430" s="45">
        <v>8.8535423654491116E-2</v>
      </c>
      <c r="P430" s="44"/>
      <c r="Q430" s="44"/>
      <c r="R430" s="44"/>
      <c r="S430" s="44"/>
      <c r="T430" s="44"/>
      <c r="U430" s="44"/>
    </row>
    <row r="431" spans="1:21" ht="32">
      <c r="A431" s="36" t="s">
        <v>529</v>
      </c>
      <c r="B431" s="37">
        <f t="shared" si="213"/>
        <v>0.95161290322580649</v>
      </c>
      <c r="C431" s="51">
        <f t="shared" ref="C431" si="230">SUM(C432:C433)</f>
        <v>23</v>
      </c>
      <c r="D431" s="39">
        <v>0</v>
      </c>
      <c r="E431" s="49">
        <f>SUM(E432:E433)</f>
        <v>85</v>
      </c>
      <c r="F431" s="29">
        <v>0</v>
      </c>
      <c r="G431" s="41">
        <f t="shared" si="214"/>
        <v>0.93103448275862066</v>
      </c>
      <c r="H431" s="29">
        <f>SUM(H432:H433)</f>
        <v>631</v>
      </c>
      <c r="I431" s="29">
        <f t="shared" ref="I431:J431" si="231">SUM(I432:I433)</f>
        <v>0</v>
      </c>
      <c r="J431" s="29">
        <f t="shared" si="231"/>
        <v>28</v>
      </c>
      <c r="K431" s="42">
        <v>0</v>
      </c>
      <c r="L431" s="37">
        <f t="shared" si="215"/>
        <v>0.95507246376811594</v>
      </c>
      <c r="M431" s="37">
        <f t="shared" si="216"/>
        <v>-2.4037981009495279E-2</v>
      </c>
      <c r="N431" s="37">
        <f t="shared" si="219"/>
        <v>-0.1905857547512535</v>
      </c>
      <c r="O431" s="45">
        <v>0.76102714847455299</v>
      </c>
      <c r="S431" s="44"/>
    </row>
    <row r="432" spans="1:21" ht="32">
      <c r="A432" s="36" t="s">
        <v>530</v>
      </c>
      <c r="B432" s="37">
        <f t="shared" si="213"/>
        <v>0.82258064516129037</v>
      </c>
      <c r="C432" s="38">
        <v>22</v>
      </c>
      <c r="D432" s="39">
        <v>0</v>
      </c>
      <c r="E432" s="40">
        <v>73</v>
      </c>
      <c r="F432" s="29">
        <v>0</v>
      </c>
      <c r="G432" s="41">
        <f t="shared" si="214"/>
        <v>0.81896551724137934</v>
      </c>
      <c r="H432" s="40">
        <v>544</v>
      </c>
      <c r="I432" s="42">
        <v>0</v>
      </c>
      <c r="J432" s="40">
        <v>24</v>
      </c>
      <c r="K432" s="42">
        <v>0</v>
      </c>
      <c r="L432" s="37">
        <f t="shared" si="215"/>
        <v>0.8231884057971014</v>
      </c>
      <c r="M432" s="37">
        <f t="shared" si="216"/>
        <v>-4.2228885557220597E-3</v>
      </c>
      <c r="N432" s="37">
        <f t="shared" si="219"/>
        <v>-0.40618332499550891</v>
      </c>
      <c r="O432" s="46">
        <v>0.41639732016578146</v>
      </c>
      <c r="P432" s="44"/>
      <c r="Q432" s="44"/>
      <c r="R432" s="44"/>
      <c r="S432" s="44"/>
      <c r="T432" s="44"/>
      <c r="U432" s="44"/>
    </row>
    <row r="433" spans="1:21" ht="48">
      <c r="A433" s="55" t="s">
        <v>531</v>
      </c>
      <c r="B433" s="37">
        <f t="shared" si="213"/>
        <v>0.12903225806451613</v>
      </c>
      <c r="C433" s="38">
        <v>1</v>
      </c>
      <c r="D433" s="39">
        <v>0</v>
      </c>
      <c r="E433" s="40">
        <v>12</v>
      </c>
      <c r="F433" s="29">
        <v>0</v>
      </c>
      <c r="G433" s="41">
        <f t="shared" si="214"/>
        <v>0.11206896551724138</v>
      </c>
      <c r="H433" s="40">
        <v>87</v>
      </c>
      <c r="I433" s="42">
        <v>0</v>
      </c>
      <c r="J433" s="40">
        <v>4</v>
      </c>
      <c r="K433" s="42">
        <v>0</v>
      </c>
      <c r="L433" s="37">
        <f t="shared" si="215"/>
        <v>0.13188405797101449</v>
      </c>
      <c r="M433" s="37">
        <f t="shared" si="216"/>
        <v>-1.9815092453773109E-2</v>
      </c>
      <c r="N433" s="37">
        <f t="shared" si="219"/>
        <v>0.2155975702442553</v>
      </c>
      <c r="O433" s="45">
        <v>0.34462982830877142</v>
      </c>
      <c r="P433" s="44"/>
      <c r="Q433" s="44"/>
      <c r="R433" s="44"/>
      <c r="S433" s="44"/>
      <c r="T433" s="44"/>
      <c r="U433" s="44"/>
    </row>
    <row r="434" spans="1:21" ht="32">
      <c r="A434" s="55" t="s">
        <v>532</v>
      </c>
      <c r="B434" s="37">
        <f t="shared" si="213"/>
        <v>1.8610421836228287E-2</v>
      </c>
      <c r="C434" s="51">
        <f t="shared" ref="C434" si="232">SUM(C435:C436)</f>
        <v>2</v>
      </c>
      <c r="D434" s="39">
        <v>0</v>
      </c>
      <c r="E434" s="49">
        <f>SUM(E435:E436)</f>
        <v>1</v>
      </c>
      <c r="F434" s="29">
        <v>0</v>
      </c>
      <c r="G434" s="41">
        <f t="shared" si="214"/>
        <v>2.5862068965517241E-2</v>
      </c>
      <c r="H434" s="29">
        <f>SUM(H435:H436)</f>
        <v>10</v>
      </c>
      <c r="I434" s="29">
        <f t="shared" ref="I434:J434" si="233">SUM(I435:I436)</f>
        <v>0</v>
      </c>
      <c r="J434" s="29">
        <f t="shared" si="233"/>
        <v>2</v>
      </c>
      <c r="K434" s="42">
        <v>0</v>
      </c>
      <c r="L434" s="37">
        <f t="shared" si="215"/>
        <v>1.7391304347826087E-2</v>
      </c>
      <c r="M434" s="37">
        <f t="shared" si="216"/>
        <v>8.4707646176911539E-3</v>
      </c>
      <c r="N434" s="37">
        <f t="shared" si="219"/>
        <v>0.12898953810388009</v>
      </c>
      <c r="O434" s="45">
        <v>0.14759995994010838</v>
      </c>
      <c r="S434" s="44"/>
    </row>
    <row r="435" spans="1:21" ht="48">
      <c r="A435" s="55" t="s">
        <v>533</v>
      </c>
      <c r="B435" s="37">
        <f t="shared" si="213"/>
        <v>9.9255583126550868E-3</v>
      </c>
      <c r="C435" s="38">
        <v>1</v>
      </c>
      <c r="D435" s="39">
        <v>0</v>
      </c>
      <c r="E435" s="40">
        <v>0</v>
      </c>
      <c r="F435" s="29">
        <v>0</v>
      </c>
      <c r="G435" s="41">
        <f t="shared" si="214"/>
        <v>8.6206896551724137E-3</v>
      </c>
      <c r="H435" s="40">
        <v>5</v>
      </c>
      <c r="I435" s="42">
        <v>0</v>
      </c>
      <c r="J435" s="40">
        <v>2</v>
      </c>
      <c r="K435" s="42">
        <v>0</v>
      </c>
      <c r="L435" s="37">
        <f t="shared" si="215"/>
        <v>1.0144927536231883E-2</v>
      </c>
      <c r="M435" s="37">
        <f t="shared" si="216"/>
        <v>-1.5242378810594696E-3</v>
      </c>
      <c r="N435" s="37">
        <f t="shared" si="219"/>
        <v>8.2369066367824456E-2</v>
      </c>
      <c r="O435" s="46">
        <v>9.2294624680479539E-2</v>
      </c>
      <c r="P435" s="44"/>
      <c r="Q435" s="44"/>
      <c r="R435" s="44"/>
      <c r="S435" s="44"/>
      <c r="T435" s="44"/>
      <c r="U435" s="44"/>
    </row>
    <row r="436" spans="1:21" ht="32">
      <c r="A436" s="55" t="s">
        <v>534</v>
      </c>
      <c r="B436" s="37">
        <f t="shared" si="213"/>
        <v>8.6848635235732014E-3</v>
      </c>
      <c r="C436" s="38">
        <v>1</v>
      </c>
      <c r="D436" s="39">
        <v>0</v>
      </c>
      <c r="E436" s="40">
        <v>1</v>
      </c>
      <c r="F436" s="29">
        <v>0</v>
      </c>
      <c r="G436" s="41">
        <f t="shared" si="214"/>
        <v>1.7241379310344827E-2</v>
      </c>
      <c r="H436" s="40">
        <v>5</v>
      </c>
      <c r="I436" s="42">
        <v>0</v>
      </c>
      <c r="J436" s="40">
        <v>0</v>
      </c>
      <c r="K436" s="42">
        <v>0</v>
      </c>
      <c r="L436" s="37">
        <f t="shared" si="215"/>
        <v>7.246376811594203E-3</v>
      </c>
      <c r="M436" s="37">
        <f t="shared" si="216"/>
        <v>9.9950024987506235E-3</v>
      </c>
      <c r="N436" s="37">
        <f t="shared" si="219"/>
        <v>4.6620471736055651E-2</v>
      </c>
      <c r="O436" s="45">
        <v>5.530533525962885E-2</v>
      </c>
      <c r="P436" s="44"/>
      <c r="Q436" s="44"/>
      <c r="R436" s="44"/>
      <c r="S436" s="44"/>
      <c r="T436" s="44"/>
      <c r="U436" s="44"/>
    </row>
    <row r="437" spans="1:21">
      <c r="A437" s="36" t="s">
        <v>535</v>
      </c>
      <c r="B437" s="37">
        <f t="shared" si="213"/>
        <v>2.4813895781637719E-2</v>
      </c>
      <c r="C437" s="38">
        <v>1</v>
      </c>
      <c r="D437" s="39">
        <v>0</v>
      </c>
      <c r="E437" s="40">
        <v>4</v>
      </c>
      <c r="F437" s="29">
        <v>0</v>
      </c>
      <c r="G437" s="41">
        <f t="shared" si="214"/>
        <v>4.3103448275862072E-2</v>
      </c>
      <c r="H437" s="40">
        <v>14</v>
      </c>
      <c r="I437" s="42">
        <v>0</v>
      </c>
      <c r="J437" s="40">
        <v>1</v>
      </c>
      <c r="K437" s="42">
        <v>0</v>
      </c>
      <c r="L437" s="37">
        <f t="shared" si="215"/>
        <v>2.1739130434782608E-2</v>
      </c>
      <c r="M437" s="37">
        <f t="shared" si="216"/>
        <v>2.1364317841079464E-2</v>
      </c>
      <c r="N437" s="37">
        <f t="shared" si="219"/>
        <v>6.6558995803700061E-2</v>
      </c>
      <c r="O437" s="46">
        <v>9.1372891585337776E-2</v>
      </c>
      <c r="P437" s="44"/>
      <c r="Q437" s="44"/>
      <c r="R437" s="44"/>
      <c r="S437" s="44"/>
      <c r="T437" s="44"/>
      <c r="U437" s="44"/>
    </row>
    <row r="438" spans="1:21" ht="32">
      <c r="A438" s="36" t="s">
        <v>536</v>
      </c>
      <c r="B438" s="37">
        <f t="shared" si="213"/>
        <v>0.93672456575682383</v>
      </c>
      <c r="C438" s="51">
        <f t="shared" ref="C438" si="234">SUM(C439:C440)</f>
        <v>25</v>
      </c>
      <c r="D438" s="39">
        <v>0</v>
      </c>
      <c r="E438" s="49">
        <f>SUM(E439:E440)</f>
        <v>89</v>
      </c>
      <c r="F438" s="29">
        <v>0</v>
      </c>
      <c r="G438" s="41">
        <f t="shared" si="214"/>
        <v>0.98275862068965514</v>
      </c>
      <c r="H438" s="29">
        <f>SUM(H439:H440)</f>
        <v>612</v>
      </c>
      <c r="I438" s="29">
        <f t="shared" ref="I438:J438" si="235">SUM(I439:I440)</f>
        <v>0</v>
      </c>
      <c r="J438" s="29">
        <f t="shared" si="235"/>
        <v>29</v>
      </c>
      <c r="K438" s="42">
        <v>0</v>
      </c>
      <c r="L438" s="37">
        <f t="shared" si="215"/>
        <v>0.92898550724637685</v>
      </c>
      <c r="M438" s="37">
        <f t="shared" si="216"/>
        <v>5.3773113443278286E-2</v>
      </c>
      <c r="N438" s="37">
        <f t="shared" si="219"/>
        <v>-0.20645230792367897</v>
      </c>
      <c r="O438" s="45">
        <v>0.73027225783314487</v>
      </c>
      <c r="S438" s="44"/>
    </row>
    <row r="439" spans="1:21" ht="48">
      <c r="A439" s="36" t="s">
        <v>537</v>
      </c>
      <c r="B439" s="37">
        <f t="shared" si="213"/>
        <v>0.72580645161290325</v>
      </c>
      <c r="C439" s="38">
        <v>21</v>
      </c>
      <c r="D439" s="39">
        <v>0</v>
      </c>
      <c r="E439" s="40">
        <v>69</v>
      </c>
      <c r="F439" s="29">
        <v>0</v>
      </c>
      <c r="G439" s="41">
        <f t="shared" si="214"/>
        <v>0.77586206896551724</v>
      </c>
      <c r="H439" s="40">
        <v>469</v>
      </c>
      <c r="I439" s="42">
        <v>0</v>
      </c>
      <c r="J439" s="40">
        <v>26</v>
      </c>
      <c r="K439" s="42">
        <v>0</v>
      </c>
      <c r="L439" s="37">
        <f t="shared" si="215"/>
        <v>0.71739130434782605</v>
      </c>
      <c r="M439" s="37">
        <f t="shared" si="216"/>
        <v>5.8470764617691184E-2</v>
      </c>
      <c r="N439" s="37">
        <f t="shared" si="219"/>
        <v>-0.35597710625178802</v>
      </c>
      <c r="O439" s="45">
        <v>0.36982934536111522</v>
      </c>
      <c r="P439" s="44"/>
      <c r="Q439" s="44"/>
      <c r="R439" s="44"/>
      <c r="S439" s="44"/>
      <c r="T439" s="44"/>
      <c r="U439" s="44"/>
    </row>
    <row r="440" spans="1:21" ht="48">
      <c r="A440" s="55" t="s">
        <v>538</v>
      </c>
      <c r="B440" s="37">
        <f t="shared" si="213"/>
        <v>0.21091811414392059</v>
      </c>
      <c r="C440" s="38">
        <v>4</v>
      </c>
      <c r="D440" s="39">
        <v>0</v>
      </c>
      <c r="E440" s="40">
        <v>20</v>
      </c>
      <c r="F440" s="29">
        <v>0</v>
      </c>
      <c r="G440" s="41">
        <f t="shared" si="214"/>
        <v>0.20689655172413793</v>
      </c>
      <c r="H440" s="40">
        <v>143</v>
      </c>
      <c r="I440" s="42">
        <v>0</v>
      </c>
      <c r="J440" s="40">
        <v>3</v>
      </c>
      <c r="K440" s="42">
        <v>0</v>
      </c>
      <c r="L440" s="37">
        <f t="shared" si="215"/>
        <v>0.21159420289855072</v>
      </c>
      <c r="M440" s="37">
        <f t="shared" si="216"/>
        <v>-4.6976511744127869E-3</v>
      </c>
      <c r="N440" s="37">
        <f t="shared" si="219"/>
        <v>0.14952479832810828</v>
      </c>
      <c r="O440" s="46">
        <v>0.36044291247202886</v>
      </c>
      <c r="P440" s="44"/>
      <c r="Q440" s="44"/>
      <c r="R440" s="44"/>
      <c r="S440" s="44"/>
      <c r="T440" s="44"/>
      <c r="U440" s="44"/>
    </row>
    <row r="441" spans="1:21" ht="48">
      <c r="A441" s="55" t="s">
        <v>539</v>
      </c>
      <c r="B441" s="37">
        <f t="shared" si="213"/>
        <v>3.8461538461538464E-2</v>
      </c>
      <c r="C441" s="51">
        <f t="shared" ref="C441" si="236">SUM(C442:C443)</f>
        <v>1</v>
      </c>
      <c r="D441" s="39">
        <v>0</v>
      </c>
      <c r="E441" s="49">
        <f>SUM(E442:E443)</f>
        <v>0</v>
      </c>
      <c r="F441" s="29">
        <v>0</v>
      </c>
      <c r="G441" s="41">
        <f t="shared" si="214"/>
        <v>8.6206896551724137E-3</v>
      </c>
      <c r="H441" s="29">
        <f>SUM(H442:H443)</f>
        <v>29</v>
      </c>
      <c r="I441" s="29">
        <f t="shared" ref="I441:J441" si="237">SUM(I442:I443)</f>
        <v>0</v>
      </c>
      <c r="J441" s="29">
        <f t="shared" si="237"/>
        <v>1</v>
      </c>
      <c r="K441" s="42">
        <v>0</v>
      </c>
      <c r="L441" s="37">
        <f t="shared" si="215"/>
        <v>4.3478260869565216E-2</v>
      </c>
      <c r="M441" s="37">
        <f t="shared" si="216"/>
        <v>-3.4857571214392799E-2</v>
      </c>
      <c r="N441" s="37">
        <f t="shared" si="219"/>
        <v>0.13685622481804366</v>
      </c>
      <c r="O441" s="46">
        <v>0.17531776327958212</v>
      </c>
      <c r="S441" s="44"/>
    </row>
    <row r="442" spans="1:21" ht="48">
      <c r="A442" s="55" t="s">
        <v>540</v>
      </c>
      <c r="B442" s="37">
        <f t="shared" si="213"/>
        <v>2.2332506203473945E-2</v>
      </c>
      <c r="C442" s="38">
        <v>0</v>
      </c>
      <c r="D442" s="39">
        <v>0</v>
      </c>
      <c r="E442" s="40">
        <v>0</v>
      </c>
      <c r="F442" s="29">
        <v>0</v>
      </c>
      <c r="G442" s="41">
        <f t="shared" si="214"/>
        <v>0</v>
      </c>
      <c r="H442" s="40">
        <v>17</v>
      </c>
      <c r="I442" s="42">
        <v>0</v>
      </c>
      <c r="J442" s="40">
        <v>1</v>
      </c>
      <c r="K442" s="42">
        <v>0</v>
      </c>
      <c r="L442" s="37">
        <f t="shared" si="215"/>
        <v>2.6086956521739129E-2</v>
      </c>
      <c r="M442" s="37">
        <f t="shared" si="216"/>
        <v>-2.6086956521739129E-2</v>
      </c>
      <c r="N442" s="37">
        <f t="shared" si="219"/>
        <v>9.3525360954687831E-2</v>
      </c>
      <c r="O442" s="45">
        <v>0.11585786715816178</v>
      </c>
      <c r="P442" s="44"/>
      <c r="Q442" s="44"/>
      <c r="R442" s="44"/>
      <c r="S442" s="44"/>
      <c r="T442" s="44"/>
      <c r="U442" s="44"/>
    </row>
    <row r="443" spans="1:21" ht="48">
      <c r="A443" s="55" t="s">
        <v>541</v>
      </c>
      <c r="B443" s="37">
        <f t="shared" si="213"/>
        <v>1.6129032258064516E-2</v>
      </c>
      <c r="C443" s="38">
        <v>1</v>
      </c>
      <c r="D443" s="39">
        <v>0</v>
      </c>
      <c r="E443" s="40">
        <v>0</v>
      </c>
      <c r="F443" s="29">
        <v>0</v>
      </c>
      <c r="G443" s="41">
        <f t="shared" si="214"/>
        <v>8.6206896551724137E-3</v>
      </c>
      <c r="H443" s="40">
        <v>12</v>
      </c>
      <c r="I443" s="42">
        <v>0</v>
      </c>
      <c r="J443" s="40">
        <v>0</v>
      </c>
      <c r="K443" s="42">
        <v>0</v>
      </c>
      <c r="L443" s="37">
        <f t="shared" si="215"/>
        <v>1.7391304347826087E-2</v>
      </c>
      <c r="M443" s="37">
        <f t="shared" si="216"/>
        <v>-8.7706146926536735E-3</v>
      </c>
      <c r="N443" s="37">
        <f t="shared" si="219"/>
        <v>4.3330863863355835E-2</v>
      </c>
      <c r="O443" s="46">
        <v>5.9459896121420351E-2</v>
      </c>
      <c r="P443" s="44"/>
      <c r="Q443" s="44"/>
      <c r="R443" s="44"/>
      <c r="S443" s="44"/>
      <c r="T443" s="44"/>
      <c r="U443" s="44"/>
    </row>
    <row r="444" spans="1:21">
      <c r="A444" s="36" t="s">
        <v>542</v>
      </c>
      <c r="B444" s="37">
        <f t="shared" si="213"/>
        <v>2.1091811414392061E-2</v>
      </c>
      <c r="C444" s="38">
        <v>0</v>
      </c>
      <c r="D444" s="39">
        <v>0</v>
      </c>
      <c r="E444" s="40">
        <v>0</v>
      </c>
      <c r="F444" s="29">
        <v>0</v>
      </c>
      <c r="G444" s="41">
        <f t="shared" si="214"/>
        <v>0</v>
      </c>
      <c r="H444" s="40">
        <v>16</v>
      </c>
      <c r="I444" s="42">
        <v>0</v>
      </c>
      <c r="J444" s="40">
        <v>1</v>
      </c>
      <c r="K444" s="42">
        <v>0</v>
      </c>
      <c r="L444" s="37">
        <f t="shared" si="215"/>
        <v>2.4637681159420291E-2</v>
      </c>
      <c r="M444" s="37">
        <f t="shared" si="216"/>
        <v>-2.4637681159420291E-2</v>
      </c>
      <c r="N444" s="37">
        <f t="shared" si="219"/>
        <v>7.3318167472880807E-2</v>
      </c>
      <c r="O444" s="45">
        <v>9.4409978887272872E-2</v>
      </c>
      <c r="P444" s="44"/>
      <c r="Q444" s="44"/>
      <c r="R444" s="44"/>
      <c r="S444" s="44"/>
      <c r="T444" s="44"/>
      <c r="U444" s="44"/>
    </row>
    <row r="445" spans="1:21" ht="32">
      <c r="A445" s="36" t="s">
        <v>543</v>
      </c>
      <c r="B445" s="37">
        <f t="shared" si="213"/>
        <v>0.94168734491315131</v>
      </c>
      <c r="C445" s="51">
        <f t="shared" ref="C445" si="238">SUM(C446:C447)</f>
        <v>25</v>
      </c>
      <c r="D445" s="39">
        <v>0</v>
      </c>
      <c r="E445" s="49">
        <f>SUM(E446:E447)</f>
        <v>88</v>
      </c>
      <c r="F445" s="29">
        <v>0</v>
      </c>
      <c r="G445" s="41">
        <f t="shared" si="214"/>
        <v>0.97413793103448276</v>
      </c>
      <c r="H445" s="29">
        <f>SUM(H446:H447)</f>
        <v>617</v>
      </c>
      <c r="I445" s="29">
        <f t="shared" ref="I445:J445" si="239">SUM(I446:I447)</f>
        <v>0</v>
      </c>
      <c r="J445" s="29">
        <f t="shared" si="239"/>
        <v>29</v>
      </c>
      <c r="K445" s="42">
        <v>0</v>
      </c>
      <c r="L445" s="37">
        <f t="shared" si="215"/>
        <v>0.93623188405797098</v>
      </c>
      <c r="M445" s="37">
        <f t="shared" si="216"/>
        <v>3.7906046976511787E-2</v>
      </c>
      <c r="N445" s="37">
        <f t="shared" si="219"/>
        <v>-0.10980243680112389</v>
      </c>
      <c r="O445" s="43">
        <v>0.83188490811202742</v>
      </c>
      <c r="S445" s="44"/>
    </row>
    <row r="446" spans="1:21" ht="32">
      <c r="A446" s="36" t="s">
        <v>544</v>
      </c>
      <c r="B446" s="37">
        <f t="shared" si="213"/>
        <v>0.81389578163771714</v>
      </c>
      <c r="C446" s="38">
        <v>24</v>
      </c>
      <c r="D446" s="39">
        <v>0</v>
      </c>
      <c r="E446" s="40">
        <v>78</v>
      </c>
      <c r="F446" s="29">
        <v>0</v>
      </c>
      <c r="G446" s="41">
        <f t="shared" si="214"/>
        <v>0.87931034482758619</v>
      </c>
      <c r="H446" s="40">
        <v>528</v>
      </c>
      <c r="I446" s="42">
        <v>0</v>
      </c>
      <c r="J446" s="40">
        <v>26</v>
      </c>
      <c r="K446" s="42">
        <v>0</v>
      </c>
      <c r="L446" s="37">
        <f t="shared" si="215"/>
        <v>0.80289855072463767</v>
      </c>
      <c r="M446" s="37">
        <f t="shared" si="216"/>
        <v>7.6411794102948516E-2</v>
      </c>
      <c r="N446" s="37">
        <f t="shared" si="219"/>
        <v>-0.29083393930739321</v>
      </c>
      <c r="O446" s="46">
        <v>0.52306184233032393</v>
      </c>
      <c r="P446" s="44"/>
      <c r="Q446" s="44"/>
      <c r="R446" s="44"/>
      <c r="S446" s="44"/>
      <c r="T446" s="44"/>
      <c r="U446" s="44"/>
    </row>
    <row r="447" spans="1:21" ht="32">
      <c r="A447" s="55" t="s">
        <v>545</v>
      </c>
      <c r="B447" s="37">
        <f t="shared" si="213"/>
        <v>0.12779156327543426</v>
      </c>
      <c r="C447" s="38">
        <v>1</v>
      </c>
      <c r="D447" s="39">
        <v>0</v>
      </c>
      <c r="E447" s="40">
        <v>10</v>
      </c>
      <c r="F447" s="29">
        <v>0</v>
      </c>
      <c r="G447" s="41">
        <f t="shared" si="214"/>
        <v>9.4827586206896547E-2</v>
      </c>
      <c r="H447" s="40">
        <v>89</v>
      </c>
      <c r="I447" s="42">
        <v>0</v>
      </c>
      <c r="J447" s="40">
        <v>3</v>
      </c>
      <c r="K447" s="42">
        <v>0</v>
      </c>
      <c r="L447" s="37">
        <f t="shared" si="215"/>
        <v>0.13333333333333333</v>
      </c>
      <c r="M447" s="37">
        <f t="shared" si="216"/>
        <v>-3.8505747126436785E-2</v>
      </c>
      <c r="N447" s="37">
        <f t="shared" si="219"/>
        <v>0.18103150250626762</v>
      </c>
      <c r="O447" s="45">
        <v>0.30882306578170188</v>
      </c>
      <c r="P447" s="44"/>
      <c r="Q447" s="44"/>
      <c r="R447" s="44"/>
      <c r="S447" s="44"/>
      <c r="T447" s="44"/>
      <c r="U447" s="44"/>
    </row>
    <row r="448" spans="1:21" ht="32">
      <c r="A448" s="55" t="s">
        <v>546</v>
      </c>
      <c r="B448" s="37">
        <f t="shared" si="213"/>
        <v>3.7220843672456576E-3</v>
      </c>
      <c r="C448" s="51">
        <f t="shared" ref="C448" si="240">SUM(C449:C450)</f>
        <v>0</v>
      </c>
      <c r="D448" s="39">
        <v>0</v>
      </c>
      <c r="E448" s="49">
        <f>SUM(E449:E450)</f>
        <v>0</v>
      </c>
      <c r="F448" s="29">
        <v>0</v>
      </c>
      <c r="G448" s="41">
        <f t="shared" si="214"/>
        <v>0</v>
      </c>
      <c r="H448" s="29">
        <f>SUM(H449:H450)</f>
        <v>2</v>
      </c>
      <c r="I448" s="29">
        <f t="shared" ref="I448:J448" si="241">SUM(I449:I450)</f>
        <v>0</v>
      </c>
      <c r="J448" s="29">
        <f t="shared" si="241"/>
        <v>1</v>
      </c>
      <c r="K448" s="42">
        <v>0</v>
      </c>
      <c r="L448" s="37">
        <f t="shared" si="215"/>
        <v>4.3478260869565218E-3</v>
      </c>
      <c r="M448" s="37">
        <f t="shared" si="216"/>
        <v>-4.3478260869565218E-3</v>
      </c>
      <c r="N448" s="37">
        <f t="shared" si="219"/>
        <v>7.1616752317439705E-2</v>
      </c>
      <c r="O448" s="45">
        <v>7.5338836684685356E-2</v>
      </c>
      <c r="S448" s="44"/>
    </row>
    <row r="449" spans="1:22" ht="32">
      <c r="A449" s="55" t="s">
        <v>547</v>
      </c>
      <c r="B449" s="37">
        <f t="shared" si="213"/>
        <v>2.4813895781637717E-3</v>
      </c>
      <c r="C449" s="38">
        <v>0</v>
      </c>
      <c r="D449" s="39">
        <v>0</v>
      </c>
      <c r="E449" s="40">
        <v>0</v>
      </c>
      <c r="F449" s="29">
        <v>0</v>
      </c>
      <c r="G449" s="41">
        <f t="shared" si="214"/>
        <v>0</v>
      </c>
      <c r="H449" s="40">
        <v>1</v>
      </c>
      <c r="I449" s="42">
        <v>0</v>
      </c>
      <c r="J449" s="40">
        <v>1</v>
      </c>
      <c r="K449" s="42">
        <v>0</v>
      </c>
      <c r="L449" s="37">
        <f t="shared" si="215"/>
        <v>2.8985507246376812E-3</v>
      </c>
      <c r="M449" s="37">
        <f t="shared" si="216"/>
        <v>-2.8985507246376812E-3</v>
      </c>
      <c r="N449" s="37">
        <f t="shared" si="219"/>
        <v>5.5125534240665144E-2</v>
      </c>
      <c r="O449" s="46">
        <v>5.7606923818828919E-2</v>
      </c>
      <c r="P449" s="44"/>
      <c r="Q449" s="44"/>
      <c r="R449" s="44"/>
      <c r="S449" s="44"/>
      <c r="T449" s="44"/>
      <c r="U449" s="44"/>
    </row>
    <row r="450" spans="1:22" ht="32">
      <c r="A450" s="55" t="s">
        <v>548</v>
      </c>
      <c r="B450" s="37">
        <f t="shared" si="213"/>
        <v>1.2406947890818859E-3</v>
      </c>
      <c r="C450" s="38">
        <v>0</v>
      </c>
      <c r="D450" s="39">
        <v>0</v>
      </c>
      <c r="E450" s="40">
        <v>0</v>
      </c>
      <c r="F450" s="29">
        <v>0</v>
      </c>
      <c r="G450" s="41">
        <f t="shared" si="214"/>
        <v>0</v>
      </c>
      <c r="H450" s="40">
        <v>1</v>
      </c>
      <c r="I450" s="42">
        <v>0</v>
      </c>
      <c r="J450" s="40">
        <v>0</v>
      </c>
      <c r="K450" s="42">
        <v>0</v>
      </c>
      <c r="L450" s="37">
        <f t="shared" si="215"/>
        <v>1.4492753623188406E-3</v>
      </c>
      <c r="M450" s="37">
        <f t="shared" si="216"/>
        <v>-1.4492753623188406E-3</v>
      </c>
      <c r="N450" s="37">
        <f t="shared" si="219"/>
        <v>1.6491218076774516E-2</v>
      </c>
      <c r="O450" s="45">
        <v>1.7731912865856403E-2</v>
      </c>
      <c r="P450" s="44"/>
      <c r="Q450" s="44"/>
      <c r="R450" s="44"/>
      <c r="S450" s="44"/>
      <c r="T450" s="44"/>
      <c r="U450" s="44"/>
    </row>
    <row r="451" spans="1:22">
      <c r="A451" s="36" t="s">
        <v>549</v>
      </c>
      <c r="B451" s="37">
        <f t="shared" si="213"/>
        <v>4.9627791563275438E-2</v>
      </c>
      <c r="C451" s="38">
        <v>1</v>
      </c>
      <c r="D451" s="39">
        <v>0</v>
      </c>
      <c r="E451" s="40">
        <v>1</v>
      </c>
      <c r="F451" s="29">
        <v>0</v>
      </c>
      <c r="G451" s="41">
        <f t="shared" si="214"/>
        <v>1.7241379310344827E-2</v>
      </c>
      <c r="H451" s="40">
        <v>37</v>
      </c>
      <c r="I451" s="42">
        <v>0</v>
      </c>
      <c r="J451" s="40">
        <v>1</v>
      </c>
      <c r="K451" s="42">
        <v>0</v>
      </c>
      <c r="L451" s="37">
        <f t="shared" si="215"/>
        <v>5.5072463768115941E-2</v>
      </c>
      <c r="M451" s="37">
        <f t="shared" si="216"/>
        <v>-3.7831084457771114E-2</v>
      </c>
      <c r="N451" s="37">
        <f t="shared" si="219"/>
        <v>4.3148463640012451E-2</v>
      </c>
      <c r="O451" s="46">
        <v>9.2776255203287888E-2</v>
      </c>
      <c r="P451" s="44"/>
      <c r="Q451" s="44"/>
      <c r="R451" s="44"/>
      <c r="S451" s="44"/>
      <c r="T451" s="44"/>
      <c r="U451" s="44"/>
    </row>
    <row r="452" spans="1:22" ht="48">
      <c r="A452" s="36" t="s">
        <v>550</v>
      </c>
      <c r="B452" s="37">
        <f t="shared" si="213"/>
        <v>3.8461538461538464E-2</v>
      </c>
      <c r="C452" s="38">
        <v>2</v>
      </c>
      <c r="D452" s="39">
        <v>0</v>
      </c>
      <c r="E452" s="40">
        <v>3</v>
      </c>
      <c r="F452" s="29">
        <v>0</v>
      </c>
      <c r="G452" s="41">
        <f t="shared" si="214"/>
        <v>4.3103448275862072E-2</v>
      </c>
      <c r="H452" s="40">
        <v>26</v>
      </c>
      <c r="I452" s="29">
        <v>0</v>
      </c>
      <c r="J452" s="40">
        <v>0</v>
      </c>
      <c r="K452" s="42">
        <v>0</v>
      </c>
      <c r="L452" s="37">
        <f t="shared" si="215"/>
        <v>3.7681159420289857E-2</v>
      </c>
      <c r="M452" s="37">
        <f t="shared" si="216"/>
        <v>5.4222888555722146E-3</v>
      </c>
      <c r="N452" s="37">
        <f t="shared" si="219"/>
        <v>7.1143656803983255E-2</v>
      </c>
      <c r="O452" s="45">
        <v>0.10960519526552172</v>
      </c>
      <c r="P452" s="44"/>
      <c r="Q452" s="44"/>
      <c r="R452" s="44"/>
      <c r="S452" s="44"/>
      <c r="T452" s="44"/>
      <c r="U452" s="44"/>
    </row>
    <row r="453" spans="1:22" ht="32">
      <c r="A453" s="36" t="s">
        <v>551</v>
      </c>
      <c r="B453" s="37">
        <f t="shared" ref="B453:B516" si="242">(C453+E453+H453+J453)/(806-D453-F453-I453-K453)</f>
        <v>8.6848635235732014E-3</v>
      </c>
      <c r="C453" s="38">
        <v>0</v>
      </c>
      <c r="D453" s="39">
        <v>0</v>
      </c>
      <c r="E453" s="40">
        <v>0</v>
      </c>
      <c r="F453" s="29">
        <v>0</v>
      </c>
      <c r="G453" s="41">
        <f t="shared" ref="G453:G516" si="243">(C453+E453)/(116-D453-F453)</f>
        <v>0</v>
      </c>
      <c r="H453" s="40">
        <v>6</v>
      </c>
      <c r="I453" s="42">
        <v>0</v>
      </c>
      <c r="J453" s="40">
        <v>1</v>
      </c>
      <c r="K453" s="42">
        <v>0</v>
      </c>
      <c r="L453" s="37">
        <f t="shared" ref="L453:L516" si="244">(H453+J453)/(690-I453-K453)</f>
        <v>1.0144927536231883E-2</v>
      </c>
      <c r="M453" s="37">
        <f t="shared" ref="M453:M516" si="245">G453-L453</f>
        <v>-1.0144927536231883E-2</v>
      </c>
      <c r="N453" s="37">
        <f t="shared" si="219"/>
        <v>2.2751268755084729E-2</v>
      </c>
      <c r="O453" s="46">
        <v>3.1436132278657929E-2</v>
      </c>
      <c r="P453" s="44"/>
      <c r="Q453" s="44"/>
      <c r="R453" s="44"/>
      <c r="S453" s="44"/>
      <c r="T453" s="44"/>
      <c r="U453" s="44"/>
    </row>
    <row r="454" spans="1:22" ht="32">
      <c r="A454" s="36" t="s">
        <v>552</v>
      </c>
      <c r="B454" s="37">
        <f t="shared" si="242"/>
        <v>6.0794044665012405E-2</v>
      </c>
      <c r="C454" s="38">
        <v>3</v>
      </c>
      <c r="D454" s="39">
        <v>0</v>
      </c>
      <c r="E454" s="40">
        <v>6</v>
      </c>
      <c r="F454" s="29">
        <v>0</v>
      </c>
      <c r="G454" s="41">
        <f t="shared" si="243"/>
        <v>7.7586206896551727E-2</v>
      </c>
      <c r="H454" s="40">
        <v>39</v>
      </c>
      <c r="I454" s="42">
        <v>0</v>
      </c>
      <c r="J454" s="40">
        <v>1</v>
      </c>
      <c r="K454" s="42">
        <v>0</v>
      </c>
      <c r="L454" s="37">
        <f t="shared" si="244"/>
        <v>5.7971014492753624E-2</v>
      </c>
      <c r="M454" s="37">
        <f t="shared" si="245"/>
        <v>1.9615192403798103E-2</v>
      </c>
      <c r="N454" s="37">
        <f t="shared" si="219"/>
        <v>3.1269256265069982E-2</v>
      </c>
      <c r="O454" s="46">
        <v>9.2063300930082387E-2</v>
      </c>
      <c r="P454" s="44"/>
      <c r="Q454" s="44"/>
      <c r="R454" s="44"/>
      <c r="S454" s="44"/>
      <c r="T454" s="44"/>
      <c r="U454" s="44"/>
    </row>
    <row r="455" spans="1:22" ht="32">
      <c r="A455" s="36" t="s">
        <v>553</v>
      </c>
      <c r="B455" s="37">
        <f t="shared" si="242"/>
        <v>0.28163771712158808</v>
      </c>
      <c r="C455" s="38">
        <v>4</v>
      </c>
      <c r="D455" s="39">
        <v>0</v>
      </c>
      <c r="E455" s="40">
        <v>26</v>
      </c>
      <c r="F455" s="29">
        <v>0</v>
      </c>
      <c r="G455" s="41">
        <f t="shared" si="243"/>
        <v>0.25862068965517243</v>
      </c>
      <c r="H455" s="40">
        <v>189</v>
      </c>
      <c r="I455" s="29">
        <v>0</v>
      </c>
      <c r="J455" s="40">
        <v>8</v>
      </c>
      <c r="K455" s="42">
        <v>0</v>
      </c>
      <c r="L455" s="37">
        <f t="shared" si="244"/>
        <v>0.28550724637681157</v>
      </c>
      <c r="M455" s="37">
        <f t="shared" si="245"/>
        <v>-2.6886556721639143E-2</v>
      </c>
      <c r="N455" s="37">
        <f t="shared" si="219"/>
        <v>-0.13450774887594796</v>
      </c>
      <c r="O455" s="45">
        <v>0.14712996824564012</v>
      </c>
      <c r="P455" s="44"/>
      <c r="Q455" s="44"/>
      <c r="R455" s="44"/>
      <c r="S455" s="44"/>
      <c r="T455" s="44"/>
      <c r="U455" s="44"/>
    </row>
    <row r="456" spans="1:22" ht="48">
      <c r="A456" s="36" t="s">
        <v>554</v>
      </c>
      <c r="B456" s="37">
        <f t="shared" si="242"/>
        <v>0.54342431761786603</v>
      </c>
      <c r="C456" s="38">
        <v>15</v>
      </c>
      <c r="D456" s="39">
        <v>0</v>
      </c>
      <c r="E456" s="40">
        <v>46</v>
      </c>
      <c r="F456" s="29">
        <v>0</v>
      </c>
      <c r="G456" s="41">
        <f t="shared" si="243"/>
        <v>0.52586206896551724</v>
      </c>
      <c r="H456" s="40">
        <v>362</v>
      </c>
      <c r="I456" s="42">
        <v>0</v>
      </c>
      <c r="J456" s="40">
        <v>15</v>
      </c>
      <c r="K456" s="42">
        <v>0</v>
      </c>
      <c r="L456" s="37">
        <f t="shared" si="244"/>
        <v>0.54637681159420293</v>
      </c>
      <c r="M456" s="37">
        <f t="shared" si="245"/>
        <v>-2.0514742628685689E-2</v>
      </c>
      <c r="N456" s="37">
        <f t="shared" si="219"/>
        <v>-0.14886085170467628</v>
      </c>
      <c r="O456" s="46">
        <v>0.39456346591318975</v>
      </c>
      <c r="P456" s="44"/>
      <c r="Q456" s="44"/>
      <c r="R456" s="44"/>
      <c r="S456" s="44"/>
      <c r="T456" s="44"/>
      <c r="U456" s="44"/>
      <c r="V456" s="47"/>
    </row>
    <row r="457" spans="1:22" ht="32">
      <c r="A457" s="36" t="s">
        <v>555</v>
      </c>
      <c r="B457" s="37">
        <f t="shared" si="242"/>
        <v>4.590570719602978E-2</v>
      </c>
      <c r="C457" s="38">
        <v>1</v>
      </c>
      <c r="D457" s="39">
        <v>0</v>
      </c>
      <c r="E457" s="40">
        <v>5</v>
      </c>
      <c r="F457" s="29">
        <v>0</v>
      </c>
      <c r="G457" s="41">
        <f t="shared" si="243"/>
        <v>5.1724137931034482E-2</v>
      </c>
      <c r="H457" s="40">
        <v>25</v>
      </c>
      <c r="I457" s="42">
        <v>0</v>
      </c>
      <c r="J457" s="40">
        <v>6</v>
      </c>
      <c r="K457" s="42">
        <v>0</v>
      </c>
      <c r="L457" s="37">
        <f t="shared" si="244"/>
        <v>4.4927536231884058E-2</v>
      </c>
      <c r="M457" s="37">
        <f t="shared" si="245"/>
        <v>6.7966016991504244E-3</v>
      </c>
      <c r="N457" s="37">
        <f t="shared" si="219"/>
        <v>0.11165605321720566</v>
      </c>
      <c r="O457" s="46">
        <v>0.15756176041323544</v>
      </c>
      <c r="P457" s="44"/>
      <c r="Q457" s="44"/>
      <c r="R457" s="44"/>
      <c r="S457" s="44"/>
      <c r="T457" s="44"/>
      <c r="U457" s="44"/>
    </row>
    <row r="458" spans="1:22">
      <c r="A458" s="36" t="s">
        <v>556</v>
      </c>
      <c r="B458" s="37">
        <f t="shared" si="242"/>
        <v>2.1091811414392061E-2</v>
      </c>
      <c r="C458" s="38">
        <v>1</v>
      </c>
      <c r="D458" s="39">
        <v>0</v>
      </c>
      <c r="E458" s="40">
        <v>4</v>
      </c>
      <c r="F458" s="29">
        <v>0</v>
      </c>
      <c r="G458" s="41">
        <f t="shared" si="243"/>
        <v>4.3103448275862072E-2</v>
      </c>
      <c r="H458" s="40">
        <v>12</v>
      </c>
      <c r="I458" s="42">
        <v>0</v>
      </c>
      <c r="J458" s="40">
        <v>0</v>
      </c>
      <c r="K458" s="42">
        <v>0</v>
      </c>
      <c r="L458" s="37">
        <f t="shared" si="244"/>
        <v>1.7391304347826087E-2</v>
      </c>
      <c r="M458" s="37">
        <f t="shared" si="245"/>
        <v>2.5712143928035985E-2</v>
      </c>
      <c r="N458" s="37">
        <f t="shared" si="219"/>
        <v>4.6548365539279615E-2</v>
      </c>
      <c r="O458" s="46">
        <v>6.764017695367168E-2</v>
      </c>
      <c r="P458" s="44"/>
      <c r="Q458" s="44"/>
      <c r="R458" s="44"/>
      <c r="S458" s="44"/>
      <c r="T458" s="44"/>
      <c r="U458" s="44"/>
    </row>
    <row r="459" spans="1:22" ht="32">
      <c r="A459" s="36" t="s">
        <v>557</v>
      </c>
      <c r="B459" s="37">
        <f t="shared" si="242"/>
        <v>1.1166253101736972E-2</v>
      </c>
      <c r="C459" s="38">
        <v>0</v>
      </c>
      <c r="D459" s="39">
        <v>0</v>
      </c>
      <c r="E459" s="40">
        <v>1</v>
      </c>
      <c r="F459" s="29">
        <v>0</v>
      </c>
      <c r="G459" s="41">
        <f t="shared" si="243"/>
        <v>8.6206896551724137E-3</v>
      </c>
      <c r="H459" s="40">
        <v>7</v>
      </c>
      <c r="I459" s="42">
        <v>0</v>
      </c>
      <c r="J459" s="40">
        <v>1</v>
      </c>
      <c r="K459" s="42">
        <v>0</v>
      </c>
      <c r="L459" s="37">
        <f t="shared" si="244"/>
        <v>1.1594202898550725E-2</v>
      </c>
      <c r="M459" s="37">
        <f t="shared" si="245"/>
        <v>-2.9735132433783111E-3</v>
      </c>
      <c r="N459" s="37">
        <f t="shared" si="219"/>
        <v>0.145587960337769</v>
      </c>
      <c r="O459" s="43">
        <v>0.15675421343950596</v>
      </c>
      <c r="P459" s="44"/>
      <c r="Q459" s="44"/>
      <c r="R459" s="44"/>
      <c r="S459" s="44"/>
      <c r="T459" s="44"/>
      <c r="U459" s="44"/>
    </row>
    <row r="460" spans="1:22" ht="32">
      <c r="A460" s="36" t="s">
        <v>558</v>
      </c>
      <c r="B460" s="37">
        <f t="shared" si="242"/>
        <v>0.65756823821339949</v>
      </c>
      <c r="C460" s="38">
        <v>21</v>
      </c>
      <c r="D460" s="39">
        <v>0</v>
      </c>
      <c r="E460" s="40">
        <v>58</v>
      </c>
      <c r="F460" s="29">
        <v>0</v>
      </c>
      <c r="G460" s="41">
        <f t="shared" si="243"/>
        <v>0.68103448275862066</v>
      </c>
      <c r="H460" s="40">
        <v>434</v>
      </c>
      <c r="I460" s="42">
        <v>0</v>
      </c>
      <c r="J460" s="40">
        <v>17</v>
      </c>
      <c r="K460" s="42">
        <v>0</v>
      </c>
      <c r="L460" s="37">
        <f t="shared" si="244"/>
        <v>0.65362318840579714</v>
      </c>
      <c r="M460" s="37">
        <f t="shared" si="245"/>
        <v>2.7411294352823523E-2</v>
      </c>
      <c r="N460" s="37">
        <f t="shared" si="219"/>
        <v>-0.32060733162765775</v>
      </c>
      <c r="O460" s="45">
        <v>0.33696090658574174</v>
      </c>
      <c r="P460" s="44"/>
      <c r="Q460" s="44"/>
      <c r="R460" s="44"/>
      <c r="S460" s="44"/>
      <c r="T460" s="44"/>
      <c r="U460" s="44"/>
    </row>
    <row r="461" spans="1:22" ht="32">
      <c r="A461" s="36" t="s">
        <v>559</v>
      </c>
      <c r="B461" s="37">
        <f t="shared" si="242"/>
        <v>7.4441687344913151E-3</v>
      </c>
      <c r="C461" s="38">
        <v>0</v>
      </c>
      <c r="D461" s="39">
        <v>0</v>
      </c>
      <c r="E461" s="40">
        <v>0</v>
      </c>
      <c r="F461" s="29">
        <v>0</v>
      </c>
      <c r="G461" s="41">
        <f t="shared" si="243"/>
        <v>0</v>
      </c>
      <c r="H461" s="40">
        <v>5</v>
      </c>
      <c r="I461" s="42">
        <v>0</v>
      </c>
      <c r="J461" s="40">
        <v>1</v>
      </c>
      <c r="K461" s="42">
        <v>0</v>
      </c>
      <c r="L461" s="37">
        <f t="shared" si="244"/>
        <v>8.6956521739130436E-3</v>
      </c>
      <c r="M461" s="37">
        <f t="shared" si="245"/>
        <v>-8.6956521739130436E-3</v>
      </c>
      <c r="N461" s="37">
        <f t="shared" si="219"/>
        <v>0.13101101369175547</v>
      </c>
      <c r="O461" s="46">
        <v>0.13845518242624677</v>
      </c>
      <c r="P461" s="44"/>
      <c r="Q461" s="44"/>
      <c r="R461" s="44"/>
      <c r="S461" s="44"/>
      <c r="T461" s="44"/>
      <c r="U461" s="44"/>
    </row>
    <row r="462" spans="1:22" ht="32">
      <c r="A462" s="36" t="s">
        <v>560</v>
      </c>
      <c r="B462" s="37">
        <f t="shared" si="242"/>
        <v>0.32382133995037221</v>
      </c>
      <c r="C462" s="38">
        <v>5</v>
      </c>
      <c r="D462" s="39">
        <v>0</v>
      </c>
      <c r="E462" s="40">
        <v>31</v>
      </c>
      <c r="F462" s="29">
        <v>0</v>
      </c>
      <c r="G462" s="41">
        <f t="shared" si="243"/>
        <v>0.31034482758620691</v>
      </c>
      <c r="H462" s="40">
        <v>213</v>
      </c>
      <c r="I462" s="42">
        <v>0</v>
      </c>
      <c r="J462" s="40">
        <v>12</v>
      </c>
      <c r="K462" s="42">
        <v>0</v>
      </c>
      <c r="L462" s="37">
        <f t="shared" si="244"/>
        <v>0.32608695652173914</v>
      </c>
      <c r="M462" s="37">
        <f t="shared" si="245"/>
        <v>-1.5742128935532229E-2</v>
      </c>
      <c r="N462" s="37">
        <f t="shared" si="219"/>
        <v>4.4008357598132153E-2</v>
      </c>
      <c r="O462" s="45">
        <v>0.36782969754850436</v>
      </c>
      <c r="P462" s="44"/>
      <c r="Q462" s="44"/>
      <c r="R462" s="44"/>
      <c r="S462" s="44"/>
      <c r="T462" s="44"/>
      <c r="U462" s="44"/>
    </row>
    <row r="463" spans="1:22" ht="32">
      <c r="A463" s="36" t="s">
        <v>561</v>
      </c>
      <c r="B463" s="37">
        <f t="shared" si="242"/>
        <v>0.18238213399503722</v>
      </c>
      <c r="C463" s="38">
        <v>4</v>
      </c>
      <c r="D463" s="39">
        <v>0</v>
      </c>
      <c r="E463" s="40">
        <v>16</v>
      </c>
      <c r="F463" s="29">
        <v>0</v>
      </c>
      <c r="G463" s="41">
        <f t="shared" si="243"/>
        <v>0.17241379310344829</v>
      </c>
      <c r="H463" s="40">
        <v>124</v>
      </c>
      <c r="I463" s="42">
        <v>0</v>
      </c>
      <c r="J463" s="40">
        <v>3</v>
      </c>
      <c r="K463" s="42">
        <v>0</v>
      </c>
      <c r="L463" s="37">
        <f t="shared" si="244"/>
        <v>0.18405797101449275</v>
      </c>
      <c r="M463" s="37">
        <f t="shared" si="245"/>
        <v>-1.1644177911044468E-2</v>
      </c>
      <c r="N463" s="37">
        <f t="shared" si="219"/>
        <v>-5.231339232527446E-2</v>
      </c>
      <c r="O463" s="46">
        <v>0.13006874166976276</v>
      </c>
      <c r="P463" s="44"/>
      <c r="Q463" s="44"/>
      <c r="R463" s="44"/>
      <c r="S463" s="44"/>
      <c r="T463" s="44"/>
      <c r="U463" s="44"/>
    </row>
    <row r="464" spans="1:22" ht="32">
      <c r="A464" s="36" t="s">
        <v>562</v>
      </c>
      <c r="B464" s="37">
        <f t="shared" si="242"/>
        <v>0.14640198511166252</v>
      </c>
      <c r="C464" s="38">
        <v>6</v>
      </c>
      <c r="D464" s="39">
        <v>0</v>
      </c>
      <c r="E464" s="40">
        <v>15</v>
      </c>
      <c r="F464" s="29">
        <v>0</v>
      </c>
      <c r="G464" s="41">
        <f t="shared" si="243"/>
        <v>0.18103448275862069</v>
      </c>
      <c r="H464" s="40">
        <v>92</v>
      </c>
      <c r="I464" s="42">
        <v>0</v>
      </c>
      <c r="J464" s="40">
        <v>5</v>
      </c>
      <c r="K464" s="42">
        <v>0</v>
      </c>
      <c r="L464" s="37">
        <f t="shared" si="244"/>
        <v>0.14057971014492754</v>
      </c>
      <c r="M464" s="37">
        <f t="shared" si="245"/>
        <v>4.0454772613693152E-2</v>
      </c>
      <c r="N464" s="37">
        <f t="shared" si="219"/>
        <v>2.2444025554352875E-2</v>
      </c>
      <c r="O464" s="45">
        <v>0.1688460106660154</v>
      </c>
      <c r="P464" s="44"/>
      <c r="Q464" s="44"/>
      <c r="R464" s="44"/>
      <c r="S464" s="44"/>
      <c r="T464" s="44"/>
      <c r="U464" s="44"/>
    </row>
    <row r="465" spans="1:21" ht="32">
      <c r="A465" s="36" t="s">
        <v>563</v>
      </c>
      <c r="B465" s="37">
        <f t="shared" si="242"/>
        <v>0.22332506203473945</v>
      </c>
      <c r="C465" s="38">
        <v>6</v>
      </c>
      <c r="D465" s="39">
        <v>0</v>
      </c>
      <c r="E465" s="40">
        <v>21</v>
      </c>
      <c r="F465" s="29">
        <v>0</v>
      </c>
      <c r="G465" s="41">
        <f t="shared" si="243"/>
        <v>0.23275862068965517</v>
      </c>
      <c r="H465" s="40">
        <v>143</v>
      </c>
      <c r="I465" s="42">
        <v>0</v>
      </c>
      <c r="J465" s="40">
        <v>10</v>
      </c>
      <c r="K465" s="42">
        <v>0</v>
      </c>
      <c r="L465" s="37">
        <f t="shared" si="244"/>
        <v>0.22173913043478261</v>
      </c>
      <c r="M465" s="37">
        <f t="shared" si="245"/>
        <v>1.101949025487256E-2</v>
      </c>
      <c r="N465" s="37">
        <f t="shared" si="219"/>
        <v>5.3510826686083257E-2</v>
      </c>
      <c r="O465" s="46">
        <v>0.27683588872082271</v>
      </c>
      <c r="P465" s="44"/>
      <c r="Q465" s="44"/>
      <c r="R465" s="44"/>
      <c r="S465" s="44"/>
      <c r="T465" s="44"/>
      <c r="U465" s="44"/>
    </row>
    <row r="466" spans="1:21" ht="32">
      <c r="A466" s="36" t="s">
        <v>564</v>
      </c>
      <c r="B466" s="37">
        <f t="shared" si="242"/>
        <v>0.4478908188585608</v>
      </c>
      <c r="C466" s="38">
        <v>10</v>
      </c>
      <c r="D466" s="39">
        <v>0</v>
      </c>
      <c r="E466" s="40">
        <v>38</v>
      </c>
      <c r="F466" s="29">
        <v>0</v>
      </c>
      <c r="G466" s="41">
        <f t="shared" si="243"/>
        <v>0.41379310344827586</v>
      </c>
      <c r="H466" s="40">
        <v>300</v>
      </c>
      <c r="I466" s="42">
        <v>0</v>
      </c>
      <c r="J466" s="40">
        <v>13</v>
      </c>
      <c r="K466" s="42">
        <v>0</v>
      </c>
      <c r="L466" s="37">
        <f t="shared" si="244"/>
        <v>0.45362318840579713</v>
      </c>
      <c r="M466" s="37">
        <f t="shared" si="245"/>
        <v>-3.9830084957521272E-2</v>
      </c>
      <c r="N466" s="37">
        <f t="shared" si="219"/>
        <v>-2.3641459915163143E-2</v>
      </c>
      <c r="O466" s="45">
        <v>0.42424935894339766</v>
      </c>
      <c r="P466" s="44"/>
      <c r="Q466" s="44"/>
      <c r="R466" s="44"/>
      <c r="S466" s="44"/>
      <c r="T466" s="44"/>
      <c r="U466" s="44"/>
    </row>
    <row r="467" spans="1:21" ht="48">
      <c r="A467" s="36" t="s">
        <v>565</v>
      </c>
      <c r="B467" s="37">
        <f t="shared" si="242"/>
        <v>0.94044665012406947</v>
      </c>
      <c r="C467" s="51">
        <f t="shared" ref="C467" si="246">SUM(C468:C469)</f>
        <v>26</v>
      </c>
      <c r="D467" s="39">
        <v>0</v>
      </c>
      <c r="E467" s="49">
        <f>SUM(E468:E469)</f>
        <v>85</v>
      </c>
      <c r="F467" s="29">
        <v>0</v>
      </c>
      <c r="G467" s="41">
        <f t="shared" si="243"/>
        <v>0.9568965517241379</v>
      </c>
      <c r="H467" s="29">
        <f>SUM(H468:H469)</f>
        <v>617</v>
      </c>
      <c r="I467" s="29">
        <f t="shared" ref="I467:J467" si="247">SUM(I468:I469)</f>
        <v>0</v>
      </c>
      <c r="J467" s="29">
        <f t="shared" si="247"/>
        <v>30</v>
      </c>
      <c r="K467" s="42">
        <v>0</v>
      </c>
      <c r="L467" s="37">
        <f t="shared" si="244"/>
        <v>0.93768115942028984</v>
      </c>
      <c r="M467" s="37">
        <f t="shared" si="245"/>
        <v>1.9215392303848056E-2</v>
      </c>
      <c r="N467" s="37"/>
      <c r="O467" s="53"/>
      <c r="S467" s="44"/>
    </row>
    <row r="468" spans="1:21" ht="48">
      <c r="A468" s="36" t="s">
        <v>566</v>
      </c>
      <c r="B468" s="37">
        <f t="shared" si="242"/>
        <v>0.77791563275434239</v>
      </c>
      <c r="C468" s="38">
        <v>22</v>
      </c>
      <c r="D468" s="39">
        <v>0</v>
      </c>
      <c r="E468" s="40">
        <v>75</v>
      </c>
      <c r="F468" s="29">
        <v>0</v>
      </c>
      <c r="G468" s="41">
        <f t="shared" si="243"/>
        <v>0.83620689655172409</v>
      </c>
      <c r="H468" s="40">
        <v>506</v>
      </c>
      <c r="I468" s="42">
        <v>0</v>
      </c>
      <c r="J468" s="40">
        <v>24</v>
      </c>
      <c r="K468" s="42">
        <v>0</v>
      </c>
      <c r="L468" s="37">
        <f t="shared" si="244"/>
        <v>0.76811594202898548</v>
      </c>
      <c r="M468" s="37">
        <f t="shared" si="245"/>
        <v>6.8090954522738611E-2</v>
      </c>
      <c r="N468" s="37"/>
      <c r="O468" s="58"/>
      <c r="P468" s="44"/>
      <c r="Q468" s="44"/>
      <c r="R468" s="44"/>
      <c r="S468" s="44"/>
      <c r="T468" s="44"/>
      <c r="U468" s="44"/>
    </row>
    <row r="469" spans="1:21" ht="48">
      <c r="A469" s="36" t="s">
        <v>567</v>
      </c>
      <c r="B469" s="37">
        <f t="shared" si="242"/>
        <v>0.16253101736972705</v>
      </c>
      <c r="C469" s="38">
        <v>4</v>
      </c>
      <c r="D469" s="39">
        <v>0</v>
      </c>
      <c r="E469" s="40">
        <v>10</v>
      </c>
      <c r="F469" s="29">
        <v>0</v>
      </c>
      <c r="G469" s="41">
        <f t="shared" si="243"/>
        <v>0.1206896551724138</v>
      </c>
      <c r="H469" s="40">
        <v>111</v>
      </c>
      <c r="I469" s="42">
        <v>0</v>
      </c>
      <c r="J469" s="40">
        <v>6</v>
      </c>
      <c r="K469" s="42">
        <v>0</v>
      </c>
      <c r="L469" s="37">
        <f t="shared" si="244"/>
        <v>0.16956521739130434</v>
      </c>
      <c r="M469" s="37">
        <f t="shared" si="245"/>
        <v>-4.8875562218890542E-2</v>
      </c>
      <c r="N469" s="37"/>
      <c r="O469" s="58"/>
      <c r="P469" s="44"/>
      <c r="Q469" s="44"/>
      <c r="R469" s="44"/>
      <c r="S469" s="44"/>
      <c r="T469" s="44"/>
      <c r="U469" s="44"/>
    </row>
    <row r="470" spans="1:21" ht="48">
      <c r="A470" s="36" t="s">
        <v>568</v>
      </c>
      <c r="B470" s="37">
        <f t="shared" si="242"/>
        <v>3.3498759305210915E-2</v>
      </c>
      <c r="C470" s="51">
        <f t="shared" ref="C470" si="248">SUM(C471:C472)</f>
        <v>0</v>
      </c>
      <c r="D470" s="39">
        <v>0</v>
      </c>
      <c r="E470" s="49">
        <f>SUM(E471:E472)</f>
        <v>3</v>
      </c>
      <c r="F470" s="29">
        <v>0</v>
      </c>
      <c r="G470" s="41">
        <f t="shared" si="243"/>
        <v>2.5862068965517241E-2</v>
      </c>
      <c r="H470" s="29">
        <f>SUM(H471:H472)</f>
        <v>23</v>
      </c>
      <c r="I470" s="29">
        <f t="shared" ref="I470:J470" si="249">SUM(I471:I472)</f>
        <v>0</v>
      </c>
      <c r="J470" s="29">
        <f t="shared" si="249"/>
        <v>1</v>
      </c>
      <c r="K470" s="42">
        <v>0</v>
      </c>
      <c r="L470" s="37">
        <f t="shared" si="244"/>
        <v>3.4782608695652174E-2</v>
      </c>
      <c r="M470" s="37">
        <f t="shared" si="245"/>
        <v>-8.9205397301349333E-3</v>
      </c>
      <c r="N470" s="37"/>
      <c r="O470" s="53"/>
      <c r="S470" s="44"/>
    </row>
    <row r="471" spans="1:21" ht="48">
      <c r="A471" s="36" t="s">
        <v>569</v>
      </c>
      <c r="B471" s="37">
        <f t="shared" si="242"/>
        <v>1.9851116625310174E-2</v>
      </c>
      <c r="C471" s="38">
        <v>0</v>
      </c>
      <c r="D471" s="39">
        <v>0</v>
      </c>
      <c r="E471" s="40">
        <v>0</v>
      </c>
      <c r="F471" s="29">
        <v>0</v>
      </c>
      <c r="G471" s="41">
        <f t="shared" si="243"/>
        <v>0</v>
      </c>
      <c r="H471" s="40">
        <v>15</v>
      </c>
      <c r="I471" s="42">
        <v>0</v>
      </c>
      <c r="J471" s="40">
        <v>1</v>
      </c>
      <c r="K471" s="42">
        <v>0</v>
      </c>
      <c r="L471" s="37">
        <f t="shared" si="244"/>
        <v>2.318840579710145E-2</v>
      </c>
      <c r="M471" s="37">
        <f t="shared" si="245"/>
        <v>-2.318840579710145E-2</v>
      </c>
      <c r="N471" s="37"/>
      <c r="O471" s="58"/>
      <c r="P471" s="44"/>
      <c r="Q471" s="44"/>
      <c r="R471" s="44"/>
      <c r="S471" s="44"/>
      <c r="T471" s="44"/>
      <c r="U471" s="44"/>
    </row>
    <row r="472" spans="1:21" ht="48">
      <c r="A472" s="36" t="s">
        <v>570</v>
      </c>
      <c r="B472" s="37">
        <f t="shared" si="242"/>
        <v>1.3647642679900745E-2</v>
      </c>
      <c r="C472" s="38">
        <v>0</v>
      </c>
      <c r="D472" s="39">
        <v>0</v>
      </c>
      <c r="E472" s="40">
        <v>3</v>
      </c>
      <c r="F472" s="29">
        <v>0</v>
      </c>
      <c r="G472" s="41">
        <f t="shared" si="243"/>
        <v>2.5862068965517241E-2</v>
      </c>
      <c r="H472" s="40">
        <v>8</v>
      </c>
      <c r="I472" s="42">
        <v>0</v>
      </c>
      <c r="J472" s="40">
        <v>0</v>
      </c>
      <c r="K472" s="42">
        <v>0</v>
      </c>
      <c r="L472" s="37">
        <f t="shared" si="244"/>
        <v>1.1594202898550725E-2</v>
      </c>
      <c r="M472" s="37">
        <f t="shared" si="245"/>
        <v>1.4267866066966516E-2</v>
      </c>
      <c r="N472" s="37"/>
      <c r="O472" s="58"/>
      <c r="P472" s="44"/>
      <c r="Q472" s="44"/>
      <c r="R472" s="44"/>
      <c r="S472" s="44"/>
      <c r="T472" s="44"/>
      <c r="U472" s="44"/>
    </row>
    <row r="473" spans="1:21">
      <c r="A473" s="36" t="s">
        <v>571</v>
      </c>
      <c r="B473" s="37">
        <f t="shared" si="242"/>
        <v>2.6054590570719603E-2</v>
      </c>
      <c r="C473" s="38">
        <v>0</v>
      </c>
      <c r="D473" s="39">
        <v>0</v>
      </c>
      <c r="E473" s="40">
        <v>2</v>
      </c>
      <c r="F473" s="29">
        <v>0</v>
      </c>
      <c r="G473" s="41">
        <f t="shared" si="243"/>
        <v>1.7241379310344827E-2</v>
      </c>
      <c r="H473" s="40">
        <v>19</v>
      </c>
      <c r="I473" s="42">
        <v>0</v>
      </c>
      <c r="J473" s="40">
        <v>0</v>
      </c>
      <c r="K473" s="42">
        <v>0</v>
      </c>
      <c r="L473" s="37">
        <f t="shared" si="244"/>
        <v>2.753623188405797E-2</v>
      </c>
      <c r="M473" s="37">
        <f t="shared" si="245"/>
        <v>-1.0294852573713143E-2</v>
      </c>
      <c r="N473" s="37"/>
      <c r="O473" s="58"/>
      <c r="P473" s="44"/>
      <c r="Q473" s="44"/>
      <c r="R473" s="44"/>
      <c r="S473" s="44"/>
      <c r="T473" s="44"/>
      <c r="U473" s="44"/>
    </row>
    <row r="474" spans="1:21" ht="32">
      <c r="A474" s="36" t="s">
        <v>572</v>
      </c>
      <c r="B474" s="37">
        <f t="shared" si="242"/>
        <v>0.95905707196029777</v>
      </c>
      <c r="C474" s="51">
        <f t="shared" ref="C474" si="250">SUM(C475:C476)</f>
        <v>26</v>
      </c>
      <c r="D474" s="39">
        <v>0</v>
      </c>
      <c r="E474" s="49">
        <f>SUM(E475:E476)</f>
        <v>85</v>
      </c>
      <c r="F474" s="29">
        <v>0</v>
      </c>
      <c r="G474" s="41">
        <f t="shared" si="243"/>
        <v>0.9568965517241379</v>
      </c>
      <c r="H474" s="29">
        <f>SUM(H475:H476)</f>
        <v>632</v>
      </c>
      <c r="I474" s="29">
        <f t="shared" ref="I474:J474" si="251">SUM(I475:I476)</f>
        <v>0</v>
      </c>
      <c r="J474" s="29">
        <f t="shared" si="251"/>
        <v>30</v>
      </c>
      <c r="K474" s="42">
        <v>0</v>
      </c>
      <c r="L474" s="37">
        <f t="shared" si="244"/>
        <v>0.95942028985507244</v>
      </c>
      <c r="M474" s="37">
        <f t="shared" si="245"/>
        <v>-2.5237381309345386E-3</v>
      </c>
      <c r="N474" s="37"/>
      <c r="O474" s="53"/>
      <c r="S474" s="44"/>
    </row>
    <row r="475" spans="1:21" ht="32">
      <c r="A475" s="36" t="s">
        <v>573</v>
      </c>
      <c r="B475" s="37">
        <f t="shared" si="242"/>
        <v>0.8796526054590571</v>
      </c>
      <c r="C475" s="38">
        <v>22</v>
      </c>
      <c r="D475" s="39">
        <v>0</v>
      </c>
      <c r="E475" s="40">
        <v>76</v>
      </c>
      <c r="F475" s="29">
        <v>0</v>
      </c>
      <c r="G475" s="41">
        <f t="shared" si="243"/>
        <v>0.84482758620689657</v>
      </c>
      <c r="H475" s="40">
        <v>585</v>
      </c>
      <c r="I475" s="42">
        <v>0</v>
      </c>
      <c r="J475" s="40">
        <v>26</v>
      </c>
      <c r="K475" s="42">
        <v>0</v>
      </c>
      <c r="L475" s="37">
        <f t="shared" si="244"/>
        <v>0.88550724637681155</v>
      </c>
      <c r="M475" s="37">
        <f t="shared" si="245"/>
        <v>-4.0679660169914977E-2</v>
      </c>
      <c r="N475" s="37"/>
      <c r="O475" s="58"/>
      <c r="P475" s="44"/>
      <c r="Q475" s="44"/>
      <c r="R475" s="44"/>
      <c r="S475" s="44"/>
      <c r="T475" s="44"/>
      <c r="U475" s="44"/>
    </row>
    <row r="476" spans="1:21" ht="32">
      <c r="A476" s="36" t="s">
        <v>574</v>
      </c>
      <c r="B476" s="37">
        <f t="shared" si="242"/>
        <v>7.9404466501240695E-2</v>
      </c>
      <c r="C476" s="38">
        <v>4</v>
      </c>
      <c r="D476" s="39">
        <v>0</v>
      </c>
      <c r="E476" s="40">
        <v>9</v>
      </c>
      <c r="F476" s="29">
        <v>0</v>
      </c>
      <c r="G476" s="41">
        <f t="shared" si="243"/>
        <v>0.11206896551724138</v>
      </c>
      <c r="H476" s="40">
        <v>47</v>
      </c>
      <c r="I476" s="42">
        <v>0</v>
      </c>
      <c r="J476" s="40">
        <v>4</v>
      </c>
      <c r="K476" s="42">
        <v>0</v>
      </c>
      <c r="L476" s="37">
        <f t="shared" si="244"/>
        <v>7.3913043478260873E-2</v>
      </c>
      <c r="M476" s="37">
        <f t="shared" si="245"/>
        <v>3.8155922038980508E-2</v>
      </c>
      <c r="N476" s="37"/>
      <c r="O476" s="58"/>
      <c r="P476" s="44"/>
      <c r="Q476" s="44"/>
      <c r="R476" s="44"/>
      <c r="S476" s="44"/>
      <c r="T476" s="44"/>
      <c r="U476" s="44"/>
    </row>
    <row r="477" spans="1:21" ht="32">
      <c r="A477" s="36" t="s">
        <v>575</v>
      </c>
      <c r="B477" s="37">
        <f t="shared" si="242"/>
        <v>8.6848635235732014E-3</v>
      </c>
      <c r="C477" s="51">
        <f t="shared" ref="C477" si="252">SUM(C478:C479)</f>
        <v>0</v>
      </c>
      <c r="D477" s="39">
        <v>0</v>
      </c>
      <c r="E477" s="49">
        <f>SUM(E478:E479)</f>
        <v>0</v>
      </c>
      <c r="F477" s="29">
        <v>0</v>
      </c>
      <c r="G477" s="41">
        <f t="shared" si="243"/>
        <v>0</v>
      </c>
      <c r="H477" s="29">
        <f>SUM(H478:H479)</f>
        <v>6</v>
      </c>
      <c r="I477" s="29">
        <f t="shared" ref="I477:J477" si="253">SUM(I478:I479)</f>
        <v>0</v>
      </c>
      <c r="J477" s="29">
        <f t="shared" si="253"/>
        <v>1</v>
      </c>
      <c r="K477" s="42">
        <v>0</v>
      </c>
      <c r="L477" s="37">
        <f t="shared" si="244"/>
        <v>1.0144927536231883E-2</v>
      </c>
      <c r="M477" s="37">
        <f t="shared" si="245"/>
        <v>-1.0144927536231883E-2</v>
      </c>
      <c r="N477" s="37"/>
      <c r="O477" s="58"/>
      <c r="P477" s="44"/>
      <c r="Q477" s="44"/>
      <c r="R477" s="44"/>
      <c r="S477" s="44"/>
      <c r="T477" s="44"/>
      <c r="U477" s="44"/>
    </row>
    <row r="478" spans="1:21" ht="32">
      <c r="A478" s="55" t="s">
        <v>576</v>
      </c>
      <c r="B478" s="37">
        <f t="shared" si="242"/>
        <v>2.4813895781637717E-3</v>
      </c>
      <c r="C478" s="38">
        <v>0</v>
      </c>
      <c r="D478" s="39">
        <v>0</v>
      </c>
      <c r="E478" s="40">
        <v>0</v>
      </c>
      <c r="F478" s="29">
        <v>0</v>
      </c>
      <c r="G478" s="41">
        <f t="shared" si="243"/>
        <v>0</v>
      </c>
      <c r="H478" s="40">
        <v>1</v>
      </c>
      <c r="I478" s="42">
        <v>0</v>
      </c>
      <c r="J478" s="40">
        <v>1</v>
      </c>
      <c r="K478" s="42">
        <v>0</v>
      </c>
      <c r="L478" s="37">
        <f t="shared" si="244"/>
        <v>2.8985507246376812E-3</v>
      </c>
      <c r="M478" s="37">
        <f t="shared" si="245"/>
        <v>-2.8985507246376812E-3</v>
      </c>
      <c r="N478" s="37"/>
      <c r="O478" s="53"/>
      <c r="S478" s="44"/>
    </row>
    <row r="479" spans="1:21" ht="32">
      <c r="A479" s="55" t="s">
        <v>577</v>
      </c>
      <c r="B479" s="37">
        <f t="shared" si="242"/>
        <v>6.2034739454094297E-3</v>
      </c>
      <c r="C479" s="38">
        <v>0</v>
      </c>
      <c r="D479" s="39">
        <v>0</v>
      </c>
      <c r="E479" s="40">
        <v>0</v>
      </c>
      <c r="F479" s="29">
        <v>0</v>
      </c>
      <c r="G479" s="41">
        <f t="shared" si="243"/>
        <v>0</v>
      </c>
      <c r="H479" s="40">
        <v>5</v>
      </c>
      <c r="I479" s="42">
        <v>0</v>
      </c>
      <c r="J479" s="40">
        <v>0</v>
      </c>
      <c r="K479" s="42">
        <v>0</v>
      </c>
      <c r="L479" s="37">
        <f t="shared" si="244"/>
        <v>7.246376811594203E-3</v>
      </c>
      <c r="M479" s="37">
        <f t="shared" si="245"/>
        <v>-7.246376811594203E-3</v>
      </c>
      <c r="N479" s="37"/>
      <c r="O479" s="58"/>
      <c r="P479" s="44"/>
      <c r="Q479" s="44"/>
      <c r="R479" s="44"/>
      <c r="S479" s="44"/>
      <c r="T479" s="44"/>
      <c r="U479" s="44"/>
    </row>
    <row r="480" spans="1:21" ht="32">
      <c r="A480" s="36" t="s">
        <v>578</v>
      </c>
      <c r="B480" s="37">
        <f t="shared" si="242"/>
        <v>1.3647642679900745E-2</v>
      </c>
      <c r="C480" s="38">
        <v>0</v>
      </c>
      <c r="D480" s="39">
        <v>0</v>
      </c>
      <c r="E480" s="40">
        <v>1</v>
      </c>
      <c r="F480" s="29">
        <v>0</v>
      </c>
      <c r="G480" s="41">
        <f t="shared" si="243"/>
        <v>8.6206896551724137E-3</v>
      </c>
      <c r="H480" s="40">
        <v>10</v>
      </c>
      <c r="I480" s="42">
        <v>0</v>
      </c>
      <c r="J480" s="40">
        <v>0</v>
      </c>
      <c r="K480" s="42">
        <v>0</v>
      </c>
      <c r="L480" s="37">
        <f t="shared" si="244"/>
        <v>1.4492753623188406E-2</v>
      </c>
      <c r="M480" s="37">
        <f t="shared" si="245"/>
        <v>-5.8720639680159923E-3</v>
      </c>
      <c r="N480" s="37"/>
      <c r="O480" s="58"/>
      <c r="P480" s="44"/>
      <c r="Q480" s="44"/>
      <c r="R480" s="44"/>
      <c r="S480" s="44"/>
      <c r="T480" s="44"/>
      <c r="U480" s="44"/>
    </row>
    <row r="481" spans="1:21">
      <c r="A481" s="36" t="s">
        <v>579</v>
      </c>
      <c r="B481" s="37">
        <f t="shared" si="242"/>
        <v>1.8610421836228287E-2</v>
      </c>
      <c r="C481" s="38">
        <v>0</v>
      </c>
      <c r="D481" s="39">
        <v>0</v>
      </c>
      <c r="E481" s="40">
        <v>4</v>
      </c>
      <c r="F481" s="29">
        <v>0</v>
      </c>
      <c r="G481" s="41">
        <f t="shared" si="243"/>
        <v>3.4482758620689655E-2</v>
      </c>
      <c r="H481" s="40">
        <v>11</v>
      </c>
      <c r="I481" s="42">
        <v>0</v>
      </c>
      <c r="J481" s="40">
        <v>0</v>
      </c>
      <c r="K481" s="42">
        <v>0</v>
      </c>
      <c r="L481" s="37">
        <f t="shared" si="244"/>
        <v>1.5942028985507246E-2</v>
      </c>
      <c r="M481" s="37">
        <f t="shared" si="245"/>
        <v>1.8540729635182409E-2</v>
      </c>
      <c r="N481" s="37"/>
      <c r="O481" s="58"/>
      <c r="P481" s="44"/>
      <c r="Q481" s="44"/>
      <c r="R481" s="44"/>
      <c r="S481" s="44"/>
      <c r="T481" s="44"/>
      <c r="U481" s="44"/>
    </row>
    <row r="482" spans="1:21" ht="32">
      <c r="A482" s="36" t="s">
        <v>580</v>
      </c>
      <c r="B482" s="37">
        <f t="shared" si="242"/>
        <v>0.94540942928039706</v>
      </c>
      <c r="C482" s="51">
        <f t="shared" ref="C482" si="254">SUM(C483:C484)</f>
        <v>24</v>
      </c>
      <c r="D482" s="39">
        <v>0</v>
      </c>
      <c r="E482" s="49">
        <f>SUM(E483:E484)</f>
        <v>86</v>
      </c>
      <c r="F482" s="29">
        <v>0</v>
      </c>
      <c r="G482" s="41">
        <f t="shared" si="243"/>
        <v>0.94827586206896552</v>
      </c>
      <c r="H482" s="29">
        <f>SUM(H483:H484)</f>
        <v>622</v>
      </c>
      <c r="I482" s="29">
        <f t="shared" ref="I482:J482" si="255">SUM(I483:I484)</f>
        <v>0</v>
      </c>
      <c r="J482" s="29">
        <f t="shared" si="255"/>
        <v>30</v>
      </c>
      <c r="K482" s="42">
        <v>0</v>
      </c>
      <c r="L482" s="37">
        <f t="shared" si="244"/>
        <v>0.94492753623188408</v>
      </c>
      <c r="M482" s="37">
        <f t="shared" si="245"/>
        <v>3.348325837081445E-3</v>
      </c>
      <c r="N482" s="37"/>
      <c r="O482" s="58"/>
      <c r="P482" s="44"/>
      <c r="Q482" s="44"/>
      <c r="R482" s="44"/>
      <c r="S482" s="44"/>
      <c r="T482" s="44"/>
      <c r="U482" s="44"/>
    </row>
    <row r="483" spans="1:21" ht="48">
      <c r="A483" s="36" t="s">
        <v>581</v>
      </c>
      <c r="B483" s="37">
        <f t="shared" si="242"/>
        <v>0.77419354838709675</v>
      </c>
      <c r="C483" s="38">
        <v>17</v>
      </c>
      <c r="D483" s="39">
        <v>0</v>
      </c>
      <c r="E483" s="40">
        <v>74</v>
      </c>
      <c r="F483" s="29">
        <v>0</v>
      </c>
      <c r="G483" s="41">
        <f t="shared" si="243"/>
        <v>0.78448275862068961</v>
      </c>
      <c r="H483" s="40">
        <v>510</v>
      </c>
      <c r="I483" s="42">
        <v>0</v>
      </c>
      <c r="J483" s="40">
        <v>23</v>
      </c>
      <c r="K483" s="42">
        <v>0</v>
      </c>
      <c r="L483" s="37">
        <f t="shared" si="244"/>
        <v>0.77246376811594208</v>
      </c>
      <c r="M483" s="37">
        <f t="shared" si="245"/>
        <v>1.2018990504747529E-2</v>
      </c>
      <c r="N483" s="37"/>
      <c r="O483" s="58"/>
      <c r="P483" s="44"/>
      <c r="Q483" s="44"/>
      <c r="R483" s="44"/>
      <c r="S483" s="44"/>
      <c r="T483" s="44"/>
      <c r="U483" s="44"/>
    </row>
    <row r="484" spans="1:21" ht="48">
      <c r="A484" s="36" t="s">
        <v>582</v>
      </c>
      <c r="B484" s="37">
        <f t="shared" si="242"/>
        <v>0.17121588089330025</v>
      </c>
      <c r="C484" s="38">
        <v>7</v>
      </c>
      <c r="D484" s="39">
        <v>0</v>
      </c>
      <c r="E484" s="40">
        <v>12</v>
      </c>
      <c r="F484" s="29">
        <v>0</v>
      </c>
      <c r="G484" s="41">
        <f t="shared" si="243"/>
        <v>0.16379310344827586</v>
      </c>
      <c r="H484" s="40">
        <v>112</v>
      </c>
      <c r="I484" s="42">
        <v>0</v>
      </c>
      <c r="J484" s="40">
        <v>7</v>
      </c>
      <c r="K484" s="42">
        <v>0</v>
      </c>
      <c r="L484" s="37">
        <f t="shared" si="244"/>
        <v>0.17246376811594202</v>
      </c>
      <c r="M484" s="37">
        <f t="shared" si="245"/>
        <v>-8.6706646676661669E-3</v>
      </c>
      <c r="N484" s="37"/>
      <c r="O484" s="58"/>
      <c r="P484" s="44"/>
      <c r="Q484" s="44"/>
      <c r="R484" s="44"/>
      <c r="S484" s="44"/>
      <c r="T484" s="44"/>
      <c r="U484" s="44"/>
    </row>
    <row r="485" spans="1:21" ht="32">
      <c r="A485" s="36" t="s">
        <v>583</v>
      </c>
      <c r="B485" s="37">
        <f t="shared" si="242"/>
        <v>2.4813895781637719E-2</v>
      </c>
      <c r="C485" s="51">
        <f>SUM(C486:C487)</f>
        <v>2</v>
      </c>
      <c r="D485" s="39">
        <v>0</v>
      </c>
      <c r="E485" s="49">
        <f>SUM(E486:E487)</f>
        <v>2</v>
      </c>
      <c r="F485" s="29">
        <v>0</v>
      </c>
      <c r="G485" s="41">
        <f t="shared" si="243"/>
        <v>3.4482758620689655E-2</v>
      </c>
      <c r="H485" s="29">
        <f>SUM(H486:H487)</f>
        <v>15</v>
      </c>
      <c r="I485" s="29">
        <f t="shared" ref="I485:J485" si="256">SUM(I486:I487)</f>
        <v>0</v>
      </c>
      <c r="J485" s="29">
        <f t="shared" si="256"/>
        <v>1</v>
      </c>
      <c r="K485" s="42">
        <v>0</v>
      </c>
      <c r="L485" s="37">
        <f t="shared" si="244"/>
        <v>2.318840579710145E-2</v>
      </c>
      <c r="M485" s="37">
        <f t="shared" si="245"/>
        <v>1.1294352823588205E-2</v>
      </c>
      <c r="N485" s="37"/>
      <c r="O485" s="58"/>
      <c r="P485" s="44"/>
      <c r="Q485" s="44"/>
      <c r="R485" s="44"/>
      <c r="S485" s="44"/>
      <c r="T485" s="44"/>
      <c r="U485" s="44"/>
    </row>
    <row r="486" spans="1:21" ht="48">
      <c r="A486" s="36" t="s">
        <v>584</v>
      </c>
      <c r="B486" s="37">
        <f t="shared" si="242"/>
        <v>1.1166253101736972E-2</v>
      </c>
      <c r="C486" s="38">
        <v>2</v>
      </c>
      <c r="D486" s="39">
        <v>0</v>
      </c>
      <c r="E486" s="40">
        <v>0</v>
      </c>
      <c r="F486" s="29">
        <v>0</v>
      </c>
      <c r="G486" s="41">
        <f t="shared" si="243"/>
        <v>1.7241379310344827E-2</v>
      </c>
      <c r="H486" s="40">
        <v>7</v>
      </c>
      <c r="I486" s="42">
        <v>0</v>
      </c>
      <c r="J486" s="40">
        <v>0</v>
      </c>
      <c r="K486" s="42">
        <v>0</v>
      </c>
      <c r="L486" s="37">
        <f t="shared" si="244"/>
        <v>1.0144927536231883E-2</v>
      </c>
      <c r="M486" s="37">
        <f t="shared" si="245"/>
        <v>7.096451774112944E-3</v>
      </c>
      <c r="N486" s="37"/>
      <c r="O486" s="58"/>
      <c r="P486" s="44"/>
      <c r="Q486" s="44"/>
      <c r="R486" s="44"/>
      <c r="S486" s="44"/>
      <c r="T486" s="44"/>
      <c r="U486" s="44"/>
    </row>
    <row r="487" spans="1:21" ht="48">
      <c r="A487" s="36" t="s">
        <v>585</v>
      </c>
      <c r="B487" s="37">
        <f t="shared" si="242"/>
        <v>1.3647642679900745E-2</v>
      </c>
      <c r="C487" s="38">
        <v>0</v>
      </c>
      <c r="D487" s="39">
        <v>0</v>
      </c>
      <c r="E487" s="40">
        <v>2</v>
      </c>
      <c r="F487" s="29">
        <v>0</v>
      </c>
      <c r="G487" s="41">
        <f t="shared" si="243"/>
        <v>1.7241379310344827E-2</v>
      </c>
      <c r="H487" s="40">
        <v>8</v>
      </c>
      <c r="I487" s="42">
        <v>0</v>
      </c>
      <c r="J487" s="40">
        <v>1</v>
      </c>
      <c r="K487" s="42">
        <v>0</v>
      </c>
      <c r="L487" s="37">
        <f t="shared" si="244"/>
        <v>1.3043478260869565E-2</v>
      </c>
      <c r="M487" s="37">
        <f t="shared" si="245"/>
        <v>4.1979010494752628E-3</v>
      </c>
      <c r="N487" s="37"/>
      <c r="O487" s="58"/>
      <c r="P487" s="44"/>
      <c r="Q487" s="44"/>
      <c r="R487" s="44"/>
      <c r="S487" s="44"/>
      <c r="T487" s="44"/>
      <c r="U487" s="44"/>
    </row>
    <row r="488" spans="1:21">
      <c r="A488" s="36" t="s">
        <v>586</v>
      </c>
      <c r="B488" s="37">
        <f t="shared" si="242"/>
        <v>2.9776674937965261E-2</v>
      </c>
      <c r="C488" s="38">
        <v>0</v>
      </c>
      <c r="D488" s="39">
        <v>0</v>
      </c>
      <c r="E488" s="40">
        <v>2</v>
      </c>
      <c r="F488" s="29">
        <v>0</v>
      </c>
      <c r="G488" s="41">
        <f t="shared" si="243"/>
        <v>1.7241379310344827E-2</v>
      </c>
      <c r="H488" s="40">
        <v>22</v>
      </c>
      <c r="I488" s="42">
        <v>0</v>
      </c>
      <c r="J488" s="40">
        <v>0</v>
      </c>
      <c r="K488" s="42">
        <v>0</v>
      </c>
      <c r="L488" s="37">
        <f t="shared" si="244"/>
        <v>3.1884057971014491E-2</v>
      </c>
      <c r="M488" s="37">
        <f t="shared" si="245"/>
        <v>-1.4642678660669664E-2</v>
      </c>
      <c r="N488" s="37"/>
      <c r="O488" s="58"/>
      <c r="P488" s="44"/>
      <c r="Q488" s="44"/>
      <c r="R488" s="44"/>
      <c r="S488" s="44"/>
      <c r="T488" s="44"/>
      <c r="U488" s="44"/>
    </row>
    <row r="489" spans="1:21" ht="32">
      <c r="A489" s="36" t="s">
        <v>587</v>
      </c>
      <c r="B489" s="37">
        <f t="shared" si="242"/>
        <v>0.92928039702233256</v>
      </c>
      <c r="C489" s="51">
        <f t="shared" ref="C489" si="257">SUM(C490:C491)</f>
        <v>26</v>
      </c>
      <c r="D489" s="39">
        <v>0</v>
      </c>
      <c r="E489" s="49">
        <f>SUM(E490:E491)</f>
        <v>85</v>
      </c>
      <c r="F489" s="29">
        <v>0</v>
      </c>
      <c r="G489" s="41">
        <f t="shared" si="243"/>
        <v>0.9568965517241379</v>
      </c>
      <c r="H489" s="29">
        <f>SUM(H490:H491)</f>
        <v>610</v>
      </c>
      <c r="I489" s="29">
        <f t="shared" ref="I489:J489" si="258">SUM(I490:I491)</f>
        <v>0</v>
      </c>
      <c r="J489" s="29">
        <f t="shared" si="258"/>
        <v>28</v>
      </c>
      <c r="K489" s="42">
        <v>0</v>
      </c>
      <c r="L489" s="37">
        <f t="shared" si="244"/>
        <v>0.92463768115942024</v>
      </c>
      <c r="M489" s="37">
        <f t="shared" si="245"/>
        <v>3.2258870564717657E-2</v>
      </c>
      <c r="N489" s="37"/>
      <c r="O489" s="53"/>
      <c r="S489" s="44"/>
    </row>
    <row r="490" spans="1:21" ht="32">
      <c r="A490" s="36" t="s">
        <v>588</v>
      </c>
      <c r="B490" s="37">
        <f t="shared" si="242"/>
        <v>0.78287841191066998</v>
      </c>
      <c r="C490" s="38">
        <v>22</v>
      </c>
      <c r="D490" s="39">
        <v>0</v>
      </c>
      <c r="E490" s="40">
        <v>78</v>
      </c>
      <c r="F490" s="29">
        <v>0</v>
      </c>
      <c r="G490" s="41">
        <f t="shared" si="243"/>
        <v>0.86206896551724133</v>
      </c>
      <c r="H490" s="40">
        <v>508</v>
      </c>
      <c r="I490" s="42">
        <v>0</v>
      </c>
      <c r="J490" s="40">
        <v>23</v>
      </c>
      <c r="K490" s="42">
        <v>0</v>
      </c>
      <c r="L490" s="37">
        <f t="shared" si="244"/>
        <v>0.76956521739130435</v>
      </c>
      <c r="M490" s="37">
        <f t="shared" si="245"/>
        <v>9.250374812593698E-2</v>
      </c>
      <c r="N490" s="37"/>
      <c r="O490" s="58"/>
      <c r="P490" s="44"/>
      <c r="Q490" s="44"/>
      <c r="R490" s="44"/>
      <c r="S490" s="44"/>
      <c r="T490" s="44"/>
      <c r="U490" s="44"/>
    </row>
    <row r="491" spans="1:21" ht="32">
      <c r="A491" s="55" t="s">
        <v>589</v>
      </c>
      <c r="B491" s="37">
        <f t="shared" si="242"/>
        <v>0.14640198511166252</v>
      </c>
      <c r="C491" s="38">
        <v>4</v>
      </c>
      <c r="D491" s="39">
        <v>0</v>
      </c>
      <c r="E491" s="40">
        <v>7</v>
      </c>
      <c r="F491" s="29">
        <v>0</v>
      </c>
      <c r="G491" s="41">
        <f t="shared" si="243"/>
        <v>9.4827586206896547E-2</v>
      </c>
      <c r="H491" s="40">
        <v>102</v>
      </c>
      <c r="I491" s="42">
        <v>0</v>
      </c>
      <c r="J491" s="40">
        <v>5</v>
      </c>
      <c r="K491" s="42">
        <v>0</v>
      </c>
      <c r="L491" s="37">
        <f t="shared" si="244"/>
        <v>0.15507246376811595</v>
      </c>
      <c r="M491" s="37">
        <f t="shared" si="245"/>
        <v>-6.0244877561219407E-2</v>
      </c>
      <c r="N491" s="37"/>
      <c r="O491" s="58"/>
      <c r="P491" s="44"/>
      <c r="Q491" s="44"/>
      <c r="R491" s="44"/>
      <c r="S491" s="44"/>
      <c r="T491" s="44"/>
      <c r="U491" s="44"/>
    </row>
    <row r="492" spans="1:21" ht="32">
      <c r="A492" s="55" t="s">
        <v>590</v>
      </c>
      <c r="B492" s="37">
        <f t="shared" si="242"/>
        <v>3.3498759305210915E-2</v>
      </c>
      <c r="C492" s="51">
        <f t="shared" ref="C492" si="259">SUM(C493:C494)</f>
        <v>0</v>
      </c>
      <c r="D492" s="39">
        <v>0</v>
      </c>
      <c r="E492" s="49">
        <f>SUM(E493:E494)</f>
        <v>2</v>
      </c>
      <c r="F492" s="29">
        <v>0</v>
      </c>
      <c r="G492" s="41">
        <f t="shared" si="243"/>
        <v>1.7241379310344827E-2</v>
      </c>
      <c r="H492" s="29">
        <f>SUM(H493:H494)</f>
        <v>22</v>
      </c>
      <c r="I492" s="29">
        <f t="shared" ref="I492:J492" si="260">SUM(I493:I494)</f>
        <v>0</v>
      </c>
      <c r="J492" s="29">
        <f t="shared" si="260"/>
        <v>3</v>
      </c>
      <c r="K492" s="42">
        <v>0</v>
      </c>
      <c r="L492" s="37">
        <f t="shared" si="244"/>
        <v>3.6231884057971016E-2</v>
      </c>
      <c r="M492" s="37">
        <f t="shared" si="245"/>
        <v>-1.8990504747626188E-2</v>
      </c>
      <c r="N492" s="37"/>
      <c r="O492" s="53"/>
      <c r="S492" s="44"/>
    </row>
    <row r="493" spans="1:21" ht="32">
      <c r="A493" s="55" t="s">
        <v>591</v>
      </c>
      <c r="B493" s="37">
        <f t="shared" si="242"/>
        <v>1.3647642679900745E-2</v>
      </c>
      <c r="C493" s="38">
        <v>0</v>
      </c>
      <c r="D493" s="39">
        <v>0</v>
      </c>
      <c r="E493" s="40">
        <v>0</v>
      </c>
      <c r="F493" s="29">
        <v>0</v>
      </c>
      <c r="G493" s="41">
        <f t="shared" si="243"/>
        <v>0</v>
      </c>
      <c r="H493" s="40">
        <v>8</v>
      </c>
      <c r="I493" s="42">
        <v>0</v>
      </c>
      <c r="J493" s="40">
        <v>3</v>
      </c>
      <c r="K493" s="42">
        <v>0</v>
      </c>
      <c r="L493" s="37">
        <f t="shared" si="244"/>
        <v>1.5942028985507246E-2</v>
      </c>
      <c r="M493" s="37">
        <f t="shared" si="245"/>
        <v>-1.5942028985507246E-2</v>
      </c>
      <c r="N493" s="37"/>
      <c r="O493" s="58"/>
      <c r="P493" s="44"/>
      <c r="Q493" s="44"/>
      <c r="R493" s="44"/>
      <c r="S493" s="44"/>
      <c r="T493" s="44"/>
      <c r="U493" s="44"/>
    </row>
    <row r="494" spans="1:21" ht="32">
      <c r="A494" s="55" t="s">
        <v>592</v>
      </c>
      <c r="B494" s="37">
        <f t="shared" si="242"/>
        <v>1.9851116625310174E-2</v>
      </c>
      <c r="C494" s="38">
        <v>0</v>
      </c>
      <c r="D494" s="39">
        <v>0</v>
      </c>
      <c r="E494" s="40">
        <v>2</v>
      </c>
      <c r="F494" s="29">
        <v>0</v>
      </c>
      <c r="G494" s="41">
        <f t="shared" si="243"/>
        <v>1.7241379310344827E-2</v>
      </c>
      <c r="H494" s="40">
        <v>14</v>
      </c>
      <c r="I494" s="42">
        <v>0</v>
      </c>
      <c r="J494" s="40">
        <v>0</v>
      </c>
      <c r="K494" s="42">
        <v>0</v>
      </c>
      <c r="L494" s="37">
        <f t="shared" si="244"/>
        <v>2.0289855072463767E-2</v>
      </c>
      <c r="M494" s="37">
        <f t="shared" si="245"/>
        <v>-3.0484757621189393E-3</v>
      </c>
      <c r="N494" s="37"/>
      <c r="O494" s="58"/>
      <c r="P494" s="44"/>
      <c r="Q494" s="44"/>
      <c r="R494" s="44"/>
      <c r="S494" s="44"/>
      <c r="T494" s="44"/>
      <c r="U494" s="44"/>
    </row>
    <row r="495" spans="1:21">
      <c r="A495" s="36" t="s">
        <v>593</v>
      </c>
      <c r="B495" s="37">
        <f t="shared" si="242"/>
        <v>3.7220843672456573E-2</v>
      </c>
      <c r="C495" s="38">
        <v>0</v>
      </c>
      <c r="D495" s="39">
        <v>0</v>
      </c>
      <c r="E495" s="40">
        <v>3</v>
      </c>
      <c r="F495" s="29">
        <v>0</v>
      </c>
      <c r="G495" s="41">
        <f t="shared" si="243"/>
        <v>2.5862068965517241E-2</v>
      </c>
      <c r="H495" s="40">
        <v>27</v>
      </c>
      <c r="I495" s="42">
        <v>0</v>
      </c>
      <c r="J495" s="40">
        <v>0</v>
      </c>
      <c r="K495" s="42">
        <v>0</v>
      </c>
      <c r="L495" s="37">
        <f t="shared" si="244"/>
        <v>3.9130434782608699E-2</v>
      </c>
      <c r="M495" s="37">
        <f t="shared" si="245"/>
        <v>-1.3268365817091458E-2</v>
      </c>
      <c r="N495" s="37"/>
      <c r="O495" s="58"/>
      <c r="P495" s="44"/>
      <c r="Q495" s="44"/>
      <c r="R495" s="44"/>
      <c r="S495" s="44"/>
      <c r="T495" s="44"/>
      <c r="U495" s="44"/>
    </row>
    <row r="496" spans="1:21" ht="64">
      <c r="A496" s="59" t="s">
        <v>594</v>
      </c>
      <c r="B496" s="37">
        <f t="shared" si="242"/>
        <v>0.87468982630272951</v>
      </c>
      <c r="C496" s="51">
        <f t="shared" ref="C496" si="261">SUM(C497:C498)</f>
        <v>23</v>
      </c>
      <c r="D496" s="39">
        <v>0</v>
      </c>
      <c r="E496" s="49">
        <f>SUM(E497:E498)</f>
        <v>78</v>
      </c>
      <c r="F496" s="29">
        <v>0</v>
      </c>
      <c r="G496" s="41">
        <f t="shared" si="243"/>
        <v>0.87068965517241381</v>
      </c>
      <c r="H496" s="29">
        <f>SUM(H497:H498)</f>
        <v>580</v>
      </c>
      <c r="I496" s="29">
        <f t="shared" ref="I496:J496" si="262">SUM(I497:I498)</f>
        <v>0</v>
      </c>
      <c r="J496" s="29">
        <f t="shared" si="262"/>
        <v>24</v>
      </c>
      <c r="K496" s="42">
        <v>0</v>
      </c>
      <c r="L496" s="37">
        <f t="shared" si="244"/>
        <v>0.87536231884057969</v>
      </c>
      <c r="M496" s="37">
        <f t="shared" si="245"/>
        <v>-4.6726636681658773E-3</v>
      </c>
      <c r="N496" s="37"/>
      <c r="O496" s="58"/>
      <c r="P496" s="44"/>
      <c r="Q496" s="44"/>
      <c r="R496" s="44"/>
      <c r="S496" s="44"/>
      <c r="T496" s="44"/>
      <c r="U496" s="44"/>
    </row>
    <row r="497" spans="1:21" ht="64">
      <c r="A497" s="59" t="s">
        <v>595</v>
      </c>
      <c r="B497" s="37">
        <f t="shared" si="242"/>
        <v>0.66625310173697272</v>
      </c>
      <c r="C497" s="38">
        <v>18</v>
      </c>
      <c r="D497" s="39">
        <v>0</v>
      </c>
      <c r="E497" s="40">
        <v>58</v>
      </c>
      <c r="F497" s="29">
        <v>0</v>
      </c>
      <c r="G497" s="41">
        <f t="shared" si="243"/>
        <v>0.65517241379310343</v>
      </c>
      <c r="H497" s="40">
        <v>441</v>
      </c>
      <c r="I497" s="42">
        <v>0</v>
      </c>
      <c r="J497" s="40">
        <v>20</v>
      </c>
      <c r="K497" s="42">
        <v>0</v>
      </c>
      <c r="L497" s="37">
        <f t="shared" si="244"/>
        <v>0.6681159420289855</v>
      </c>
      <c r="M497" s="37">
        <f t="shared" si="245"/>
        <v>-1.2943528235882074E-2</v>
      </c>
      <c r="N497" s="37"/>
      <c r="O497" s="58"/>
      <c r="P497" s="44"/>
      <c r="Q497" s="44"/>
      <c r="R497" s="44"/>
      <c r="S497" s="44"/>
      <c r="T497" s="44"/>
      <c r="U497" s="44"/>
    </row>
    <row r="498" spans="1:21" ht="64">
      <c r="A498" s="59" t="s">
        <v>596</v>
      </c>
      <c r="B498" s="37">
        <f t="shared" si="242"/>
        <v>0.20843672456575682</v>
      </c>
      <c r="C498" s="38">
        <v>5</v>
      </c>
      <c r="D498" s="39">
        <v>0</v>
      </c>
      <c r="E498" s="40">
        <v>20</v>
      </c>
      <c r="F498" s="29">
        <v>0</v>
      </c>
      <c r="G498" s="41">
        <f t="shared" si="243"/>
        <v>0.21551724137931033</v>
      </c>
      <c r="H498" s="40">
        <v>139</v>
      </c>
      <c r="I498" s="42">
        <v>0</v>
      </c>
      <c r="J498" s="40">
        <v>4</v>
      </c>
      <c r="K498" s="42">
        <v>0</v>
      </c>
      <c r="L498" s="37">
        <f t="shared" si="244"/>
        <v>0.20724637681159419</v>
      </c>
      <c r="M498" s="37">
        <f t="shared" si="245"/>
        <v>8.2708645677161408E-3</v>
      </c>
      <c r="N498" s="37"/>
      <c r="O498" s="58"/>
      <c r="P498" s="44"/>
      <c r="Q498" s="44"/>
      <c r="R498" s="44"/>
      <c r="S498" s="44"/>
      <c r="T498" s="44"/>
      <c r="U498" s="44"/>
    </row>
    <row r="499" spans="1:21" ht="64">
      <c r="A499" s="60" t="s">
        <v>597</v>
      </c>
      <c r="B499" s="37">
        <f t="shared" si="242"/>
        <v>4.3424317617866005E-2</v>
      </c>
      <c r="C499" s="51">
        <f t="shared" ref="C499" si="263">SUM(C500:C501)</f>
        <v>2</v>
      </c>
      <c r="D499" s="39">
        <v>0</v>
      </c>
      <c r="E499" s="49">
        <f>SUM(E500:E501)</f>
        <v>2</v>
      </c>
      <c r="F499" s="29">
        <v>0</v>
      </c>
      <c r="G499" s="41">
        <f t="shared" si="243"/>
        <v>3.4482758620689655E-2</v>
      </c>
      <c r="H499" s="29">
        <f>SUM(H500:H501)</f>
        <v>27</v>
      </c>
      <c r="I499" s="29">
        <f t="shared" ref="I499:J499" si="264">SUM(I500:I501)</f>
        <v>0</v>
      </c>
      <c r="J499" s="29">
        <f t="shared" si="264"/>
        <v>4</v>
      </c>
      <c r="K499" s="42">
        <v>0</v>
      </c>
      <c r="L499" s="37">
        <f t="shared" si="244"/>
        <v>4.4927536231884058E-2</v>
      </c>
      <c r="M499" s="37">
        <f t="shared" si="245"/>
        <v>-1.0444777611194403E-2</v>
      </c>
      <c r="N499" s="37"/>
      <c r="O499" s="58"/>
      <c r="P499" s="44"/>
      <c r="Q499" s="44"/>
      <c r="R499" s="44"/>
      <c r="S499" s="44"/>
      <c r="T499" s="44"/>
      <c r="U499" s="44"/>
    </row>
    <row r="500" spans="1:21" ht="64">
      <c r="A500" s="60" t="s">
        <v>598</v>
      </c>
      <c r="B500" s="37">
        <f t="shared" si="242"/>
        <v>2.729528535980149E-2</v>
      </c>
      <c r="C500" s="38">
        <v>2</v>
      </c>
      <c r="D500" s="39">
        <v>0</v>
      </c>
      <c r="E500" s="40">
        <v>1</v>
      </c>
      <c r="F500" s="29">
        <v>0</v>
      </c>
      <c r="G500" s="41">
        <f t="shared" si="243"/>
        <v>2.5862068965517241E-2</v>
      </c>
      <c r="H500" s="40">
        <v>15</v>
      </c>
      <c r="I500" s="42">
        <v>0</v>
      </c>
      <c r="J500" s="40">
        <v>4</v>
      </c>
      <c r="K500" s="42">
        <v>0</v>
      </c>
      <c r="L500" s="37">
        <f t="shared" si="244"/>
        <v>2.753623188405797E-2</v>
      </c>
      <c r="M500" s="37">
        <f t="shared" si="245"/>
        <v>-1.6741629185407295E-3</v>
      </c>
      <c r="N500" s="37"/>
      <c r="O500" s="58"/>
      <c r="P500" s="44"/>
      <c r="Q500" s="44"/>
      <c r="R500" s="44"/>
      <c r="S500" s="44"/>
      <c r="T500" s="44"/>
      <c r="U500" s="44"/>
    </row>
    <row r="501" spans="1:21" ht="64">
      <c r="A501" s="59" t="s">
        <v>599</v>
      </c>
      <c r="B501" s="37">
        <f t="shared" si="242"/>
        <v>1.6129032258064516E-2</v>
      </c>
      <c r="C501" s="38">
        <v>0</v>
      </c>
      <c r="D501" s="39">
        <v>0</v>
      </c>
      <c r="E501" s="40">
        <v>1</v>
      </c>
      <c r="F501" s="29">
        <v>0</v>
      </c>
      <c r="G501" s="41">
        <f t="shared" si="243"/>
        <v>8.6206896551724137E-3</v>
      </c>
      <c r="H501" s="40">
        <v>12</v>
      </c>
      <c r="I501" s="42">
        <v>0</v>
      </c>
      <c r="J501" s="40">
        <v>0</v>
      </c>
      <c r="K501" s="42">
        <v>0</v>
      </c>
      <c r="L501" s="37">
        <f t="shared" si="244"/>
        <v>1.7391304347826087E-2</v>
      </c>
      <c r="M501" s="37">
        <f t="shared" si="245"/>
        <v>-8.7706146926536735E-3</v>
      </c>
      <c r="N501" s="37"/>
      <c r="O501" s="58"/>
      <c r="P501" s="44"/>
      <c r="Q501" s="44"/>
      <c r="R501" s="44"/>
      <c r="S501" s="44"/>
      <c r="T501" s="44"/>
      <c r="U501" s="44"/>
    </row>
    <row r="502" spans="1:21">
      <c r="A502" s="59" t="s">
        <v>600</v>
      </c>
      <c r="B502" s="37">
        <f t="shared" si="242"/>
        <v>4.4665012406947889E-2</v>
      </c>
      <c r="C502" s="38">
        <v>0</v>
      </c>
      <c r="D502" s="39">
        <v>0</v>
      </c>
      <c r="E502" s="40">
        <v>5</v>
      </c>
      <c r="F502" s="29">
        <v>0</v>
      </c>
      <c r="G502" s="41">
        <f t="shared" si="243"/>
        <v>4.3103448275862072E-2</v>
      </c>
      <c r="H502" s="40">
        <v>30</v>
      </c>
      <c r="I502" s="42">
        <v>0</v>
      </c>
      <c r="J502" s="40">
        <v>1</v>
      </c>
      <c r="K502" s="42">
        <v>0</v>
      </c>
      <c r="L502" s="37">
        <f t="shared" si="244"/>
        <v>4.4927536231884058E-2</v>
      </c>
      <c r="M502" s="37">
        <f t="shared" si="245"/>
        <v>-1.8240879560219858E-3</v>
      </c>
      <c r="N502" s="37"/>
      <c r="O502" s="58"/>
      <c r="P502" s="44"/>
      <c r="Q502" s="44"/>
      <c r="R502" s="44"/>
      <c r="S502" s="44"/>
      <c r="T502" s="44"/>
      <c r="U502" s="44"/>
    </row>
    <row r="503" spans="1:21" ht="48">
      <c r="A503" s="59" t="s">
        <v>601</v>
      </c>
      <c r="B503" s="37">
        <f t="shared" si="242"/>
        <v>0.90322580645161288</v>
      </c>
      <c r="C503" s="51">
        <f t="shared" ref="C503" si="265">SUM(C504:C505)</f>
        <v>24</v>
      </c>
      <c r="D503" s="39">
        <v>0</v>
      </c>
      <c r="E503" s="49">
        <f>SUM(E504:E505)</f>
        <v>81</v>
      </c>
      <c r="F503" s="29">
        <v>0</v>
      </c>
      <c r="G503" s="41">
        <f t="shared" si="243"/>
        <v>0.90517241379310343</v>
      </c>
      <c r="H503" s="29">
        <f>SUM(H504:H505)</f>
        <v>598</v>
      </c>
      <c r="I503" s="29">
        <f t="shared" ref="I503:J503" si="266">SUM(I504:I505)</f>
        <v>0</v>
      </c>
      <c r="J503" s="29">
        <f t="shared" si="266"/>
        <v>25</v>
      </c>
      <c r="K503" s="42">
        <v>0</v>
      </c>
      <c r="L503" s="37">
        <f t="shared" si="244"/>
        <v>0.90289855072463765</v>
      </c>
      <c r="M503" s="37">
        <f t="shared" si="245"/>
        <v>2.2738630684657757E-3</v>
      </c>
      <c r="N503" s="37"/>
      <c r="O503" s="58"/>
      <c r="P503" s="44"/>
      <c r="Q503" s="44"/>
      <c r="R503" s="44"/>
      <c r="S503" s="44"/>
      <c r="T503" s="44"/>
      <c r="U503" s="44"/>
    </row>
    <row r="504" spans="1:21" ht="48">
      <c r="A504" s="59" t="s">
        <v>602</v>
      </c>
      <c r="B504" s="37">
        <f t="shared" si="242"/>
        <v>0.72332506203473945</v>
      </c>
      <c r="C504" s="38">
        <v>20</v>
      </c>
      <c r="D504" s="39">
        <v>0</v>
      </c>
      <c r="E504" s="40">
        <v>66</v>
      </c>
      <c r="F504" s="29">
        <v>0</v>
      </c>
      <c r="G504" s="41">
        <f t="shared" si="243"/>
        <v>0.74137931034482762</v>
      </c>
      <c r="H504" s="40">
        <v>477</v>
      </c>
      <c r="I504" s="42">
        <v>0</v>
      </c>
      <c r="J504" s="40">
        <v>20</v>
      </c>
      <c r="K504" s="42">
        <v>0</v>
      </c>
      <c r="L504" s="37">
        <f t="shared" si="244"/>
        <v>0.72028985507246379</v>
      </c>
      <c r="M504" s="37">
        <f t="shared" si="245"/>
        <v>2.1089455272363833E-2</v>
      </c>
      <c r="N504" s="37"/>
      <c r="O504" s="58"/>
      <c r="P504" s="44"/>
      <c r="Q504" s="44"/>
      <c r="R504" s="44"/>
      <c r="S504" s="44"/>
      <c r="T504" s="44"/>
      <c r="U504" s="44"/>
    </row>
    <row r="505" spans="1:21" ht="64">
      <c r="A505" s="60" t="s">
        <v>603</v>
      </c>
      <c r="B505" s="37">
        <f t="shared" si="242"/>
        <v>0.17990074441687345</v>
      </c>
      <c r="C505" s="38">
        <v>4</v>
      </c>
      <c r="D505" s="39">
        <v>0</v>
      </c>
      <c r="E505" s="40">
        <v>15</v>
      </c>
      <c r="F505" s="29">
        <v>0</v>
      </c>
      <c r="G505" s="41">
        <f t="shared" si="243"/>
        <v>0.16379310344827586</v>
      </c>
      <c r="H505" s="40">
        <v>121</v>
      </c>
      <c r="I505" s="42">
        <v>0</v>
      </c>
      <c r="J505" s="40">
        <v>5</v>
      </c>
      <c r="K505" s="42">
        <v>0</v>
      </c>
      <c r="L505" s="37">
        <f t="shared" si="244"/>
        <v>0.18260869565217391</v>
      </c>
      <c r="M505" s="37">
        <f t="shared" si="245"/>
        <v>-1.8815592203898057E-2</v>
      </c>
      <c r="N505" s="37"/>
      <c r="O505" s="58"/>
      <c r="P505" s="44"/>
      <c r="Q505" s="44"/>
      <c r="R505" s="44"/>
      <c r="S505" s="44"/>
      <c r="T505" s="44"/>
      <c r="U505" s="44"/>
    </row>
    <row r="506" spans="1:21" ht="48">
      <c r="A506" s="60" t="s">
        <v>604</v>
      </c>
      <c r="B506" s="37">
        <f t="shared" si="242"/>
        <v>2.4813895781637719E-2</v>
      </c>
      <c r="C506" s="51">
        <f t="shared" ref="C506" si="267">SUM(C507:C508)</f>
        <v>1</v>
      </c>
      <c r="D506" s="39">
        <v>0</v>
      </c>
      <c r="E506" s="49">
        <f>SUM(E507:E508)</f>
        <v>0</v>
      </c>
      <c r="F506" s="29">
        <v>0</v>
      </c>
      <c r="G506" s="41">
        <f t="shared" si="243"/>
        <v>8.6206896551724137E-3</v>
      </c>
      <c r="H506" s="29">
        <f>SUM(H507:H508)</f>
        <v>17</v>
      </c>
      <c r="I506" s="29">
        <f t="shared" ref="I506:J506" si="268">SUM(I507:I508)</f>
        <v>0</v>
      </c>
      <c r="J506" s="29">
        <f t="shared" si="268"/>
        <v>2</v>
      </c>
      <c r="K506" s="42">
        <v>0</v>
      </c>
      <c r="L506" s="37">
        <f t="shared" si="244"/>
        <v>2.753623188405797E-2</v>
      </c>
      <c r="M506" s="37">
        <f t="shared" si="245"/>
        <v>-1.8915542228885557E-2</v>
      </c>
      <c r="N506" s="37"/>
      <c r="O506" s="58"/>
      <c r="P506" s="44"/>
      <c r="Q506" s="44"/>
      <c r="R506" s="44"/>
      <c r="S506" s="44"/>
      <c r="T506" s="44"/>
      <c r="U506" s="44"/>
    </row>
    <row r="507" spans="1:21" ht="64">
      <c r="A507" s="60" t="s">
        <v>605</v>
      </c>
      <c r="B507" s="37">
        <f t="shared" si="242"/>
        <v>8.6848635235732014E-3</v>
      </c>
      <c r="C507" s="38">
        <v>0</v>
      </c>
      <c r="D507" s="39">
        <v>0</v>
      </c>
      <c r="E507" s="40">
        <v>0</v>
      </c>
      <c r="F507" s="29">
        <v>0</v>
      </c>
      <c r="G507" s="41">
        <f t="shared" si="243"/>
        <v>0</v>
      </c>
      <c r="H507" s="40">
        <v>5</v>
      </c>
      <c r="I507" s="42">
        <v>0</v>
      </c>
      <c r="J507" s="40">
        <v>2</v>
      </c>
      <c r="K507" s="42">
        <v>0</v>
      </c>
      <c r="L507" s="37">
        <f t="shared" si="244"/>
        <v>1.0144927536231883E-2</v>
      </c>
      <c r="M507" s="37">
        <f t="shared" si="245"/>
        <v>-1.0144927536231883E-2</v>
      </c>
      <c r="N507" s="37"/>
      <c r="O507" s="58"/>
      <c r="P507" s="44"/>
      <c r="Q507" s="44"/>
      <c r="R507" s="44"/>
      <c r="S507" s="44"/>
      <c r="T507" s="44"/>
      <c r="U507" s="44"/>
    </row>
    <row r="508" spans="1:21" ht="48">
      <c r="A508" s="60" t="s">
        <v>606</v>
      </c>
      <c r="B508" s="37">
        <f t="shared" si="242"/>
        <v>1.6129032258064516E-2</v>
      </c>
      <c r="C508" s="38">
        <v>1</v>
      </c>
      <c r="D508" s="39">
        <v>0</v>
      </c>
      <c r="E508" s="40">
        <v>0</v>
      </c>
      <c r="F508" s="29">
        <v>0</v>
      </c>
      <c r="G508" s="41">
        <f t="shared" si="243"/>
        <v>8.6206896551724137E-3</v>
      </c>
      <c r="H508" s="40">
        <v>12</v>
      </c>
      <c r="I508" s="42">
        <v>0</v>
      </c>
      <c r="J508" s="40">
        <v>0</v>
      </c>
      <c r="K508" s="42">
        <v>0</v>
      </c>
      <c r="L508" s="37">
        <f t="shared" si="244"/>
        <v>1.7391304347826087E-2</v>
      </c>
      <c r="M508" s="37">
        <f t="shared" si="245"/>
        <v>-8.7706146926536735E-3</v>
      </c>
      <c r="N508" s="37"/>
      <c r="O508" s="58"/>
      <c r="P508" s="44"/>
      <c r="Q508" s="44"/>
      <c r="R508" s="44"/>
      <c r="S508" s="44"/>
      <c r="T508" s="44"/>
      <c r="U508" s="44"/>
    </row>
    <row r="509" spans="1:21">
      <c r="A509" s="59" t="s">
        <v>607</v>
      </c>
      <c r="B509" s="37">
        <f t="shared" si="242"/>
        <v>3.3498759305210915E-2</v>
      </c>
      <c r="C509" s="38">
        <v>0</v>
      </c>
      <c r="D509" s="39">
        <v>0</v>
      </c>
      <c r="E509" s="40">
        <v>4</v>
      </c>
      <c r="F509" s="29">
        <v>0</v>
      </c>
      <c r="G509" s="41">
        <f t="shared" si="243"/>
        <v>3.4482758620689655E-2</v>
      </c>
      <c r="H509" s="40">
        <v>22</v>
      </c>
      <c r="I509" s="42">
        <v>0</v>
      </c>
      <c r="J509" s="40">
        <v>1</v>
      </c>
      <c r="K509" s="42">
        <v>0</v>
      </c>
      <c r="L509" s="37">
        <f t="shared" si="244"/>
        <v>3.3333333333333333E-2</v>
      </c>
      <c r="M509" s="37">
        <f t="shared" si="245"/>
        <v>1.1494252873563218E-3</v>
      </c>
      <c r="N509" s="37"/>
      <c r="O509" s="58"/>
      <c r="P509" s="44"/>
      <c r="Q509" s="44"/>
      <c r="R509" s="44"/>
      <c r="S509" s="44"/>
      <c r="T509" s="44"/>
      <c r="U509" s="44"/>
    </row>
    <row r="510" spans="1:21" ht="48">
      <c r="A510" s="36" t="s">
        <v>608</v>
      </c>
      <c r="B510" s="37">
        <f t="shared" si="242"/>
        <v>0.96029776674937961</v>
      </c>
      <c r="C510" s="51">
        <f t="shared" ref="C510" si="269">SUM(C511:C512)</f>
        <v>26</v>
      </c>
      <c r="D510" s="39">
        <v>0</v>
      </c>
      <c r="E510" s="49">
        <f>SUM(E511:E512)</f>
        <v>87</v>
      </c>
      <c r="F510" s="29">
        <v>0</v>
      </c>
      <c r="G510" s="41">
        <f t="shared" si="243"/>
        <v>0.97413793103448276</v>
      </c>
      <c r="H510" s="29">
        <f>SUM(H511:H512)</f>
        <v>632</v>
      </c>
      <c r="I510" s="29">
        <f t="shared" ref="I510:J510" si="270">SUM(I511:I512)</f>
        <v>0</v>
      </c>
      <c r="J510" s="29">
        <f t="shared" si="270"/>
        <v>29</v>
      </c>
      <c r="K510" s="42">
        <v>0</v>
      </c>
      <c r="L510" s="37">
        <f t="shared" si="244"/>
        <v>0.95797101449275357</v>
      </c>
      <c r="M510" s="37">
        <f t="shared" si="245"/>
        <v>1.6166916541729193E-2</v>
      </c>
      <c r="N510" s="37"/>
      <c r="O510" s="53"/>
      <c r="S510" s="44"/>
    </row>
    <row r="511" spans="1:21" ht="48">
      <c r="A511" s="36" t="s">
        <v>609</v>
      </c>
      <c r="B511" s="37">
        <f t="shared" si="242"/>
        <v>0.90694789081885852</v>
      </c>
      <c r="C511" s="38">
        <v>25</v>
      </c>
      <c r="D511" s="39">
        <v>0</v>
      </c>
      <c r="E511" s="40">
        <v>86</v>
      </c>
      <c r="F511" s="29">
        <v>0</v>
      </c>
      <c r="G511" s="41">
        <f t="shared" si="243"/>
        <v>0.9568965517241379</v>
      </c>
      <c r="H511" s="40">
        <v>594</v>
      </c>
      <c r="I511" s="42">
        <v>0</v>
      </c>
      <c r="J511" s="40">
        <v>26</v>
      </c>
      <c r="K511" s="42">
        <v>0</v>
      </c>
      <c r="L511" s="37">
        <f t="shared" si="244"/>
        <v>0.89855072463768115</v>
      </c>
      <c r="M511" s="37">
        <f t="shared" si="245"/>
        <v>5.8345827086456747E-2</v>
      </c>
      <c r="N511" s="37"/>
      <c r="O511" s="58"/>
      <c r="P511" s="44"/>
      <c r="Q511" s="44"/>
      <c r="R511" s="44"/>
      <c r="S511" s="44"/>
      <c r="T511" s="44"/>
      <c r="U511" s="44"/>
    </row>
    <row r="512" spans="1:21" ht="48">
      <c r="A512" s="55" t="s">
        <v>610</v>
      </c>
      <c r="B512" s="37">
        <f t="shared" si="242"/>
        <v>5.3349875930521089E-2</v>
      </c>
      <c r="C512" s="38">
        <v>1</v>
      </c>
      <c r="D512" s="39">
        <v>0</v>
      </c>
      <c r="E512" s="40">
        <v>1</v>
      </c>
      <c r="F512" s="29">
        <v>0</v>
      </c>
      <c r="G512" s="41">
        <f t="shared" si="243"/>
        <v>1.7241379310344827E-2</v>
      </c>
      <c r="H512" s="40">
        <v>38</v>
      </c>
      <c r="I512" s="42">
        <v>0</v>
      </c>
      <c r="J512" s="40">
        <v>3</v>
      </c>
      <c r="K512" s="42">
        <v>0</v>
      </c>
      <c r="L512" s="37">
        <f t="shared" si="244"/>
        <v>5.9420289855072465E-2</v>
      </c>
      <c r="M512" s="37">
        <f t="shared" si="245"/>
        <v>-4.2178910544727638E-2</v>
      </c>
      <c r="N512" s="37"/>
      <c r="O512" s="58"/>
      <c r="P512" s="44"/>
      <c r="Q512" s="44"/>
      <c r="R512" s="44"/>
      <c r="S512" s="44"/>
      <c r="T512" s="44"/>
      <c r="U512" s="44"/>
    </row>
    <row r="513" spans="1:21" ht="48">
      <c r="A513" s="55" t="s">
        <v>611</v>
      </c>
      <c r="B513" s="37">
        <f t="shared" si="242"/>
        <v>6.2034739454094297E-3</v>
      </c>
      <c r="C513" s="51">
        <f t="shared" ref="C513" si="271">SUM(C514:C515)</f>
        <v>0</v>
      </c>
      <c r="D513" s="39">
        <v>0</v>
      </c>
      <c r="E513" s="49">
        <f>SUM(E514:E515)</f>
        <v>0</v>
      </c>
      <c r="F513" s="29">
        <v>0</v>
      </c>
      <c r="G513" s="41">
        <f t="shared" si="243"/>
        <v>0</v>
      </c>
      <c r="H513" s="29">
        <f>SUM(H514:H515)</f>
        <v>4</v>
      </c>
      <c r="I513" s="29">
        <f t="shared" ref="I513:J513" si="272">SUM(I514:I515)</f>
        <v>0</v>
      </c>
      <c r="J513" s="29">
        <f t="shared" si="272"/>
        <v>1</v>
      </c>
      <c r="K513" s="42">
        <v>0</v>
      </c>
      <c r="L513" s="37">
        <f t="shared" si="244"/>
        <v>7.246376811594203E-3</v>
      </c>
      <c r="M513" s="37">
        <f t="shared" si="245"/>
        <v>-7.246376811594203E-3</v>
      </c>
      <c r="N513" s="37"/>
      <c r="O513" s="53"/>
      <c r="S513" s="44"/>
    </row>
    <row r="514" spans="1:21" ht="48">
      <c r="A514" s="55" t="s">
        <v>612</v>
      </c>
      <c r="B514" s="37">
        <f t="shared" si="242"/>
        <v>3.7220843672456576E-3</v>
      </c>
      <c r="C514" s="38">
        <v>0</v>
      </c>
      <c r="D514" s="39">
        <v>0</v>
      </c>
      <c r="E514" s="40">
        <v>0</v>
      </c>
      <c r="F514" s="29">
        <v>0</v>
      </c>
      <c r="G514" s="41">
        <f t="shared" si="243"/>
        <v>0</v>
      </c>
      <c r="H514" s="40">
        <v>2</v>
      </c>
      <c r="I514" s="42">
        <v>0</v>
      </c>
      <c r="J514" s="40">
        <v>1</v>
      </c>
      <c r="K514" s="42">
        <v>0</v>
      </c>
      <c r="L514" s="37">
        <f t="shared" si="244"/>
        <v>4.3478260869565218E-3</v>
      </c>
      <c r="M514" s="37">
        <f t="shared" si="245"/>
        <v>-4.3478260869565218E-3</v>
      </c>
      <c r="N514" s="37"/>
      <c r="O514" s="58"/>
      <c r="P514" s="44"/>
      <c r="Q514" s="44"/>
      <c r="R514" s="44"/>
      <c r="S514" s="44"/>
      <c r="T514" s="44"/>
      <c r="U514" s="44"/>
    </row>
    <row r="515" spans="1:21" ht="48">
      <c r="A515" s="55" t="s">
        <v>613</v>
      </c>
      <c r="B515" s="37">
        <f t="shared" si="242"/>
        <v>2.4813895781637717E-3</v>
      </c>
      <c r="C515" s="38">
        <v>0</v>
      </c>
      <c r="D515" s="39">
        <v>0</v>
      </c>
      <c r="E515" s="40">
        <v>0</v>
      </c>
      <c r="F515" s="29">
        <v>0</v>
      </c>
      <c r="G515" s="41">
        <f t="shared" si="243"/>
        <v>0</v>
      </c>
      <c r="H515" s="40">
        <v>2</v>
      </c>
      <c r="I515" s="42">
        <v>0</v>
      </c>
      <c r="J515" s="40">
        <v>0</v>
      </c>
      <c r="K515" s="42">
        <v>0</v>
      </c>
      <c r="L515" s="37">
        <f t="shared" si="244"/>
        <v>2.8985507246376812E-3</v>
      </c>
      <c r="M515" s="37">
        <f t="shared" si="245"/>
        <v>-2.8985507246376812E-3</v>
      </c>
      <c r="N515" s="37"/>
      <c r="O515" s="58"/>
      <c r="P515" s="44"/>
      <c r="Q515" s="44"/>
      <c r="R515" s="44"/>
      <c r="S515" s="44"/>
      <c r="T515" s="44"/>
      <c r="U515" s="44"/>
    </row>
    <row r="516" spans="1:21">
      <c r="A516" s="36" t="s">
        <v>614</v>
      </c>
      <c r="B516" s="37">
        <f t="shared" si="242"/>
        <v>1.6129032258064516E-2</v>
      </c>
      <c r="C516" s="38">
        <v>0</v>
      </c>
      <c r="D516" s="39">
        <v>0</v>
      </c>
      <c r="E516" s="40">
        <v>1</v>
      </c>
      <c r="F516" s="29">
        <v>0</v>
      </c>
      <c r="G516" s="41">
        <f t="shared" si="243"/>
        <v>8.6206896551724137E-3</v>
      </c>
      <c r="H516" s="40">
        <v>12</v>
      </c>
      <c r="I516" s="42">
        <v>0</v>
      </c>
      <c r="J516" s="40">
        <v>0</v>
      </c>
      <c r="K516" s="42">
        <v>0</v>
      </c>
      <c r="L516" s="37">
        <f t="shared" si="244"/>
        <v>1.7391304347826087E-2</v>
      </c>
      <c r="M516" s="37">
        <f t="shared" si="245"/>
        <v>-8.7706146926536735E-3</v>
      </c>
      <c r="N516" s="37"/>
      <c r="O516" s="58"/>
      <c r="P516" s="44"/>
      <c r="Q516" s="44"/>
      <c r="R516" s="44"/>
      <c r="S516" s="44"/>
      <c r="T516" s="44"/>
      <c r="U516" s="44"/>
    </row>
    <row r="517" spans="1:21" ht="32">
      <c r="A517" s="36" t="s">
        <v>615</v>
      </c>
      <c r="B517" s="37">
        <f t="shared" ref="B517:B579" si="273">(C517+E517+H517+J517)/(806-D517-F517-I517-K517)</f>
        <v>3.3557046979865772E-2</v>
      </c>
      <c r="C517" s="51">
        <f t="shared" ref="C517" si="274">SUM(C518:C519)</f>
        <v>0</v>
      </c>
      <c r="D517" s="39">
        <v>0</v>
      </c>
      <c r="E517" s="49">
        <f>SUM(E518:E519)</f>
        <v>2</v>
      </c>
      <c r="F517" s="29">
        <v>61</v>
      </c>
      <c r="G517" s="41">
        <f t="shared" ref="G517:G579" si="275">(C517+E517)/(116-D517-F517)</f>
        <v>3.6363636363636362E-2</v>
      </c>
      <c r="H517" s="29">
        <f>SUM(H518:H519)</f>
        <v>22</v>
      </c>
      <c r="I517" s="29">
        <f t="shared" ref="I517:J517" si="276">SUM(I518:I519)</f>
        <v>0</v>
      </c>
      <c r="J517" s="29">
        <f t="shared" si="276"/>
        <v>1</v>
      </c>
      <c r="K517" s="42">
        <v>0</v>
      </c>
      <c r="L517" s="37">
        <f t="shared" ref="L517:L579" si="277">(H517+J517)/(690-I517-K517)</f>
        <v>3.3333333333333333E-2</v>
      </c>
      <c r="M517" s="37">
        <f t="shared" ref="M517:M579" si="278">G517-L517</f>
        <v>3.030303030303029E-3</v>
      </c>
      <c r="N517" s="37"/>
      <c r="O517" s="53"/>
      <c r="S517" s="44"/>
    </row>
    <row r="518" spans="1:21" ht="32">
      <c r="A518" s="36" t="s">
        <v>616</v>
      </c>
      <c r="B518" s="37">
        <f t="shared" si="273"/>
        <v>2.6845637583892617E-2</v>
      </c>
      <c r="C518" s="38">
        <v>0</v>
      </c>
      <c r="D518" s="39">
        <v>0</v>
      </c>
      <c r="E518" s="40">
        <v>2</v>
      </c>
      <c r="F518" s="29">
        <v>61</v>
      </c>
      <c r="G518" s="41">
        <f t="shared" si="275"/>
        <v>3.6363636363636362E-2</v>
      </c>
      <c r="H518" s="40">
        <v>18</v>
      </c>
      <c r="I518" s="42">
        <v>0</v>
      </c>
      <c r="J518" s="40">
        <v>0</v>
      </c>
      <c r="K518" s="42">
        <v>0</v>
      </c>
      <c r="L518" s="37">
        <f t="shared" si="277"/>
        <v>2.6086956521739129E-2</v>
      </c>
      <c r="M518" s="37">
        <f t="shared" si="278"/>
        <v>1.0276679841897233E-2</v>
      </c>
      <c r="N518" s="37"/>
      <c r="O518" s="58"/>
      <c r="P518" s="44"/>
      <c r="Q518" s="44"/>
      <c r="R518" s="44"/>
      <c r="S518" s="44"/>
      <c r="T518" s="44"/>
      <c r="U518" s="44"/>
    </row>
    <row r="519" spans="1:21" ht="32">
      <c r="A519" s="55" t="s">
        <v>617</v>
      </c>
      <c r="B519" s="37">
        <f t="shared" si="273"/>
        <v>6.7114093959731542E-3</v>
      </c>
      <c r="C519" s="38">
        <v>0</v>
      </c>
      <c r="D519" s="39">
        <v>0</v>
      </c>
      <c r="E519" s="40">
        <v>0</v>
      </c>
      <c r="F519" s="29">
        <v>61</v>
      </c>
      <c r="G519" s="41">
        <f t="shared" si="275"/>
        <v>0</v>
      </c>
      <c r="H519" s="40">
        <v>4</v>
      </c>
      <c r="I519" s="42">
        <v>0</v>
      </c>
      <c r="J519" s="40">
        <v>1</v>
      </c>
      <c r="K519" s="42">
        <v>0</v>
      </c>
      <c r="L519" s="37">
        <f t="shared" si="277"/>
        <v>7.246376811594203E-3</v>
      </c>
      <c r="M519" s="37">
        <f t="shared" si="278"/>
        <v>-7.246376811594203E-3</v>
      </c>
      <c r="N519" s="37"/>
      <c r="O519" s="58"/>
      <c r="P519" s="44"/>
      <c r="Q519" s="44"/>
      <c r="R519" s="44"/>
      <c r="S519" s="44"/>
      <c r="T519" s="44"/>
      <c r="U519" s="44"/>
    </row>
    <row r="520" spans="1:21" ht="32">
      <c r="A520" s="55" t="s">
        <v>618</v>
      </c>
      <c r="B520" s="37">
        <f t="shared" si="273"/>
        <v>0.25234899328859062</v>
      </c>
      <c r="C520" s="51">
        <f t="shared" ref="C520" si="279">SUM(C521:C522)</f>
        <v>7</v>
      </c>
      <c r="D520" s="39">
        <v>0</v>
      </c>
      <c r="E520" s="49">
        <f>SUM(E521:E522)</f>
        <v>20</v>
      </c>
      <c r="F520" s="29">
        <v>61</v>
      </c>
      <c r="G520" s="41">
        <f t="shared" si="275"/>
        <v>0.49090909090909091</v>
      </c>
      <c r="H520" s="29">
        <f>SUM(H521:H522)</f>
        <v>157</v>
      </c>
      <c r="I520" s="29">
        <f t="shared" ref="I520:J520" si="280">SUM(I521:I522)</f>
        <v>0</v>
      </c>
      <c r="J520" s="29">
        <f t="shared" si="280"/>
        <v>4</v>
      </c>
      <c r="K520" s="42">
        <v>0</v>
      </c>
      <c r="L520" s="37">
        <f t="shared" si="277"/>
        <v>0.23333333333333334</v>
      </c>
      <c r="M520" s="37">
        <f t="shared" si="278"/>
        <v>0.25757575757575757</v>
      </c>
      <c r="N520" s="37"/>
      <c r="O520" s="53"/>
      <c r="S520" s="44"/>
    </row>
    <row r="521" spans="1:21" ht="32">
      <c r="A521" s="55" t="s">
        <v>619</v>
      </c>
      <c r="B521" s="37">
        <f t="shared" si="273"/>
        <v>1.74496644295302E-2</v>
      </c>
      <c r="C521" s="38">
        <v>1</v>
      </c>
      <c r="D521" s="39">
        <v>0</v>
      </c>
      <c r="E521" s="40">
        <v>1</v>
      </c>
      <c r="F521" s="29">
        <v>61</v>
      </c>
      <c r="G521" s="41">
        <f t="shared" si="275"/>
        <v>3.6363636363636362E-2</v>
      </c>
      <c r="H521" s="40">
        <v>9</v>
      </c>
      <c r="I521" s="42">
        <v>0</v>
      </c>
      <c r="J521" s="40">
        <v>2</v>
      </c>
      <c r="K521" s="42">
        <v>0</v>
      </c>
      <c r="L521" s="37">
        <f t="shared" si="277"/>
        <v>1.5942028985507246E-2</v>
      </c>
      <c r="M521" s="37">
        <f t="shared" si="278"/>
        <v>2.0421607378129116E-2</v>
      </c>
      <c r="N521" s="37"/>
      <c r="O521" s="58"/>
      <c r="P521" s="44"/>
      <c r="Q521" s="44"/>
      <c r="R521" s="44"/>
      <c r="S521" s="44"/>
      <c r="T521" s="44"/>
      <c r="U521" s="44"/>
    </row>
    <row r="522" spans="1:21" ht="32">
      <c r="A522" s="55" t="s">
        <v>620</v>
      </c>
      <c r="B522" s="37">
        <f t="shared" si="273"/>
        <v>0.2348993288590604</v>
      </c>
      <c r="C522" s="38">
        <v>6</v>
      </c>
      <c r="D522" s="39">
        <v>0</v>
      </c>
      <c r="E522" s="40">
        <v>19</v>
      </c>
      <c r="F522" s="29">
        <v>61</v>
      </c>
      <c r="G522" s="41">
        <f t="shared" si="275"/>
        <v>0.45454545454545453</v>
      </c>
      <c r="H522" s="40">
        <v>148</v>
      </c>
      <c r="I522" s="42">
        <v>0</v>
      </c>
      <c r="J522" s="40">
        <v>2</v>
      </c>
      <c r="K522" s="42">
        <v>0</v>
      </c>
      <c r="L522" s="37">
        <f t="shared" si="277"/>
        <v>0.21739130434782608</v>
      </c>
      <c r="M522" s="37">
        <f t="shared" si="278"/>
        <v>0.23715415019762845</v>
      </c>
      <c r="N522" s="37"/>
      <c r="O522" s="58"/>
      <c r="P522" s="44"/>
      <c r="Q522" s="44"/>
      <c r="R522" s="44"/>
      <c r="S522" s="44"/>
      <c r="T522" s="44"/>
      <c r="U522" s="44"/>
    </row>
    <row r="523" spans="1:21">
      <c r="A523" s="36" t="s">
        <v>621</v>
      </c>
      <c r="B523" s="37">
        <f t="shared" si="273"/>
        <v>0.19463087248322147</v>
      </c>
      <c r="C523" s="38">
        <v>2</v>
      </c>
      <c r="D523" s="39">
        <v>0</v>
      </c>
      <c r="E523" s="40">
        <v>7</v>
      </c>
      <c r="F523" s="29">
        <v>61</v>
      </c>
      <c r="G523" s="41">
        <f t="shared" si="275"/>
        <v>0.16363636363636364</v>
      </c>
      <c r="H523" s="40">
        <v>132</v>
      </c>
      <c r="I523" s="42">
        <v>0</v>
      </c>
      <c r="J523" s="40">
        <v>4</v>
      </c>
      <c r="K523" s="42">
        <v>0</v>
      </c>
      <c r="L523" s="37">
        <f t="shared" si="277"/>
        <v>0.19710144927536233</v>
      </c>
      <c r="M523" s="37">
        <f t="shared" si="278"/>
        <v>-3.3465085638998693E-2</v>
      </c>
      <c r="N523" s="37"/>
      <c r="O523" s="58"/>
      <c r="P523" s="44"/>
      <c r="Q523" s="44"/>
      <c r="R523" s="44"/>
      <c r="S523" s="44"/>
      <c r="T523" s="44"/>
      <c r="U523" s="44"/>
    </row>
    <row r="524" spans="1:21" ht="32">
      <c r="A524" s="36" t="s">
        <v>622</v>
      </c>
      <c r="B524" s="37">
        <f t="shared" si="273"/>
        <v>0.35732009925558311</v>
      </c>
      <c r="C524" s="51">
        <f t="shared" ref="C524" si="281">SUM(C525:C526)</f>
        <v>7</v>
      </c>
      <c r="D524" s="39">
        <v>0</v>
      </c>
      <c r="E524" s="49">
        <f>SUM(E525:E526)</f>
        <v>24</v>
      </c>
      <c r="F524" s="29">
        <v>0</v>
      </c>
      <c r="G524" s="41">
        <f t="shared" si="275"/>
        <v>0.26724137931034481</v>
      </c>
      <c r="H524" s="29">
        <f>SUM(H525:H526)</f>
        <v>244</v>
      </c>
      <c r="I524" s="29">
        <f t="shared" ref="I524:J524" si="282">SUM(I525:I526)</f>
        <v>0</v>
      </c>
      <c r="J524" s="29">
        <f t="shared" si="282"/>
        <v>13</v>
      </c>
      <c r="K524" s="42">
        <v>0</v>
      </c>
      <c r="L524" s="37">
        <f t="shared" si="277"/>
        <v>0.37246376811594201</v>
      </c>
      <c r="M524" s="37">
        <f t="shared" si="278"/>
        <v>-0.1052223888055972</v>
      </c>
      <c r="N524" s="37"/>
      <c r="O524" s="58"/>
      <c r="P524" s="44"/>
      <c r="Q524" s="44"/>
      <c r="R524" s="44"/>
      <c r="S524" s="44"/>
      <c r="T524" s="44"/>
      <c r="U524" s="44"/>
    </row>
    <row r="525" spans="1:21" ht="32">
      <c r="A525" s="36" t="s">
        <v>623</v>
      </c>
      <c r="B525" s="37">
        <f t="shared" si="273"/>
        <v>0.11166253101736973</v>
      </c>
      <c r="C525" s="38">
        <v>1</v>
      </c>
      <c r="D525" s="39">
        <v>0</v>
      </c>
      <c r="E525" s="40">
        <v>6</v>
      </c>
      <c r="F525" s="29">
        <v>0</v>
      </c>
      <c r="G525" s="41">
        <f t="shared" si="275"/>
        <v>6.0344827586206899E-2</v>
      </c>
      <c r="H525" s="40">
        <v>78</v>
      </c>
      <c r="I525" s="42">
        <v>0</v>
      </c>
      <c r="J525" s="40">
        <v>5</v>
      </c>
      <c r="K525" s="42">
        <v>0</v>
      </c>
      <c r="L525" s="37">
        <f t="shared" si="277"/>
        <v>0.12028985507246377</v>
      </c>
      <c r="M525" s="37">
        <f t="shared" si="278"/>
        <v>-5.9945027486256873E-2</v>
      </c>
      <c r="N525" s="37"/>
      <c r="O525" s="58"/>
      <c r="P525" s="44"/>
      <c r="Q525" s="44"/>
      <c r="R525" s="44"/>
      <c r="S525" s="44"/>
      <c r="T525" s="44"/>
      <c r="U525" s="44"/>
    </row>
    <row r="526" spans="1:21" ht="32">
      <c r="A526" s="36" t="s">
        <v>624</v>
      </c>
      <c r="B526" s="37">
        <f t="shared" si="273"/>
        <v>0.24565756823821339</v>
      </c>
      <c r="C526" s="38">
        <v>6</v>
      </c>
      <c r="D526" s="39">
        <v>0</v>
      </c>
      <c r="E526" s="40">
        <v>18</v>
      </c>
      <c r="F526" s="29">
        <v>0</v>
      </c>
      <c r="G526" s="41">
        <f t="shared" si="275"/>
        <v>0.20689655172413793</v>
      </c>
      <c r="H526" s="40">
        <v>166</v>
      </c>
      <c r="I526" s="42">
        <v>0</v>
      </c>
      <c r="J526" s="40">
        <v>8</v>
      </c>
      <c r="K526" s="42">
        <v>0</v>
      </c>
      <c r="L526" s="37">
        <f t="shared" si="277"/>
        <v>0.25217391304347825</v>
      </c>
      <c r="M526" s="37">
        <f t="shared" si="278"/>
        <v>-4.527736131934032E-2</v>
      </c>
      <c r="N526" s="37"/>
      <c r="O526" s="58"/>
      <c r="P526" s="44"/>
      <c r="Q526" s="44"/>
      <c r="R526" s="44"/>
      <c r="S526" s="44"/>
      <c r="T526" s="44"/>
      <c r="U526" s="44"/>
    </row>
    <row r="527" spans="1:21" ht="32">
      <c r="A527" s="36" t="s">
        <v>625</v>
      </c>
      <c r="B527" s="37">
        <f t="shared" si="273"/>
        <v>0.5024813895781638</v>
      </c>
      <c r="C527" s="51">
        <f t="shared" ref="C527" si="283">SUM(C528:C529)</f>
        <v>13</v>
      </c>
      <c r="D527" s="39">
        <v>0</v>
      </c>
      <c r="E527" s="49">
        <f>SUM(E528:E529)</f>
        <v>52</v>
      </c>
      <c r="F527" s="29">
        <v>0</v>
      </c>
      <c r="G527" s="41">
        <f t="shared" si="275"/>
        <v>0.56034482758620685</v>
      </c>
      <c r="H527" s="29">
        <f>SUM(H528:H529)</f>
        <v>329</v>
      </c>
      <c r="I527" s="29">
        <f t="shared" ref="I527:J527" si="284">SUM(I528:I529)</f>
        <v>0</v>
      </c>
      <c r="J527" s="29">
        <f t="shared" si="284"/>
        <v>11</v>
      </c>
      <c r="K527" s="42">
        <v>0</v>
      </c>
      <c r="L527" s="37">
        <f t="shared" si="277"/>
        <v>0.49275362318840582</v>
      </c>
      <c r="M527" s="37">
        <f t="shared" si="278"/>
        <v>6.759120439780103E-2</v>
      </c>
      <c r="N527" s="37"/>
      <c r="O527" s="58"/>
      <c r="P527" s="44"/>
      <c r="Q527" s="44"/>
      <c r="R527" s="44"/>
      <c r="S527" s="44"/>
      <c r="T527" s="44"/>
      <c r="U527" s="44"/>
    </row>
    <row r="528" spans="1:21" ht="32">
      <c r="A528" s="36" t="s">
        <v>626</v>
      </c>
      <c r="B528" s="37">
        <f t="shared" si="273"/>
        <v>0.20471464019851116</v>
      </c>
      <c r="C528" s="38">
        <v>5</v>
      </c>
      <c r="D528" s="39">
        <v>0</v>
      </c>
      <c r="E528" s="40">
        <v>21</v>
      </c>
      <c r="F528" s="29">
        <v>0</v>
      </c>
      <c r="G528" s="41">
        <f t="shared" si="275"/>
        <v>0.22413793103448276</v>
      </c>
      <c r="H528" s="40">
        <v>138</v>
      </c>
      <c r="I528" s="42">
        <v>0</v>
      </c>
      <c r="J528" s="40">
        <v>1</v>
      </c>
      <c r="K528" s="42">
        <v>0</v>
      </c>
      <c r="L528" s="37">
        <f t="shared" si="277"/>
        <v>0.20144927536231885</v>
      </c>
      <c r="M528" s="37">
        <f t="shared" si="278"/>
        <v>2.268865567216391E-2</v>
      </c>
      <c r="N528" s="37"/>
      <c r="O528" s="58"/>
      <c r="P528" s="44"/>
      <c r="Q528" s="44"/>
      <c r="R528" s="44"/>
      <c r="S528" s="44"/>
      <c r="T528" s="44"/>
      <c r="U528" s="44"/>
    </row>
    <row r="529" spans="1:21" ht="32">
      <c r="A529" s="36" t="s">
        <v>627</v>
      </c>
      <c r="B529" s="37">
        <f t="shared" si="273"/>
        <v>0.29776674937965258</v>
      </c>
      <c r="C529" s="38">
        <v>8</v>
      </c>
      <c r="D529" s="39">
        <v>0</v>
      </c>
      <c r="E529" s="40">
        <v>31</v>
      </c>
      <c r="F529" s="29">
        <v>0</v>
      </c>
      <c r="G529" s="41">
        <f t="shared" si="275"/>
        <v>0.33620689655172414</v>
      </c>
      <c r="H529" s="40">
        <v>191</v>
      </c>
      <c r="I529" s="42">
        <v>0</v>
      </c>
      <c r="J529" s="40">
        <v>10</v>
      </c>
      <c r="K529" s="42">
        <v>0</v>
      </c>
      <c r="L529" s="37">
        <f t="shared" si="277"/>
        <v>0.29130434782608694</v>
      </c>
      <c r="M529" s="37">
        <f t="shared" si="278"/>
        <v>4.4902548725637204E-2</v>
      </c>
      <c r="N529" s="37"/>
      <c r="O529" s="58"/>
      <c r="P529" s="44"/>
      <c r="Q529" s="44"/>
      <c r="R529" s="44"/>
      <c r="S529" s="44"/>
      <c r="T529" s="44"/>
      <c r="U529" s="44"/>
    </row>
    <row r="530" spans="1:21">
      <c r="A530" s="36" t="s">
        <v>628</v>
      </c>
      <c r="B530" s="37">
        <f t="shared" si="273"/>
        <v>9.4292803970223327E-2</v>
      </c>
      <c r="C530" s="38">
        <v>4</v>
      </c>
      <c r="D530" s="39">
        <v>0</v>
      </c>
      <c r="E530" s="40">
        <v>7</v>
      </c>
      <c r="F530" s="29">
        <v>0</v>
      </c>
      <c r="G530" s="41">
        <f t="shared" si="275"/>
        <v>9.4827586206896547E-2</v>
      </c>
      <c r="H530" s="40">
        <v>63</v>
      </c>
      <c r="I530" s="42">
        <v>0</v>
      </c>
      <c r="J530" s="40">
        <v>2</v>
      </c>
      <c r="K530" s="42">
        <v>0</v>
      </c>
      <c r="L530" s="37">
        <f t="shared" si="277"/>
        <v>9.420289855072464E-2</v>
      </c>
      <c r="M530" s="37">
        <f t="shared" si="278"/>
        <v>6.2468765617190725E-4</v>
      </c>
      <c r="N530" s="37"/>
      <c r="O530" s="58"/>
      <c r="P530" s="44"/>
      <c r="Q530" s="44"/>
      <c r="R530" s="44"/>
      <c r="S530" s="44"/>
      <c r="T530" s="44"/>
      <c r="U530" s="44"/>
    </row>
    <row r="531" spans="1:21">
      <c r="A531" s="36" t="s">
        <v>629</v>
      </c>
      <c r="B531" s="37">
        <f t="shared" si="273"/>
        <v>0.59677419354838712</v>
      </c>
      <c r="C531" s="51">
        <f t="shared" ref="C531" si="285">SUM(C532:C533)</f>
        <v>16</v>
      </c>
      <c r="D531" s="39">
        <v>0</v>
      </c>
      <c r="E531" s="49">
        <f>SUM(E532:E533)</f>
        <v>50</v>
      </c>
      <c r="F531" s="29">
        <v>0</v>
      </c>
      <c r="G531" s="41">
        <f t="shared" si="275"/>
        <v>0.56896551724137934</v>
      </c>
      <c r="H531" s="29">
        <f>SUM(H532:H533)</f>
        <v>399</v>
      </c>
      <c r="I531" s="29">
        <f t="shared" ref="I531:J531" si="286">SUM(I532:I533)</f>
        <v>0</v>
      </c>
      <c r="J531" s="29">
        <f t="shared" si="286"/>
        <v>16</v>
      </c>
      <c r="K531" s="42">
        <v>0</v>
      </c>
      <c r="L531" s="37">
        <f t="shared" si="277"/>
        <v>0.60144927536231885</v>
      </c>
      <c r="M531" s="37">
        <f t="shared" si="278"/>
        <v>-3.248375812093951E-2</v>
      </c>
      <c r="N531" s="37"/>
      <c r="O531" s="58"/>
      <c r="P531" s="44"/>
      <c r="Q531" s="44"/>
      <c r="R531" s="44"/>
      <c r="S531" s="44"/>
      <c r="T531" s="44"/>
      <c r="U531" s="44"/>
    </row>
    <row r="532" spans="1:21">
      <c r="A532" s="36" t="s">
        <v>630</v>
      </c>
      <c r="B532" s="37">
        <f t="shared" si="273"/>
        <v>0.17741935483870969</v>
      </c>
      <c r="C532" s="38">
        <v>5</v>
      </c>
      <c r="D532" s="39">
        <v>0</v>
      </c>
      <c r="E532" s="40">
        <v>19</v>
      </c>
      <c r="F532" s="29">
        <v>0</v>
      </c>
      <c r="G532" s="41">
        <f t="shared" si="275"/>
        <v>0.20689655172413793</v>
      </c>
      <c r="H532" s="40">
        <v>113</v>
      </c>
      <c r="I532" s="42">
        <v>0</v>
      </c>
      <c r="J532" s="40">
        <v>6</v>
      </c>
      <c r="K532" s="42">
        <v>0</v>
      </c>
      <c r="L532" s="37">
        <f t="shared" si="277"/>
        <v>0.17246376811594202</v>
      </c>
      <c r="M532" s="37">
        <f t="shared" si="278"/>
        <v>3.4432783608195905E-2</v>
      </c>
      <c r="N532" s="37"/>
      <c r="O532" s="58"/>
      <c r="P532" s="44"/>
      <c r="Q532" s="44"/>
      <c r="R532" s="44"/>
      <c r="S532" s="44"/>
      <c r="T532" s="44"/>
      <c r="U532" s="44"/>
    </row>
    <row r="533" spans="1:21">
      <c r="A533" s="36" t="s">
        <v>631</v>
      </c>
      <c r="B533" s="37">
        <f t="shared" si="273"/>
        <v>0.41935483870967744</v>
      </c>
      <c r="C533" s="38">
        <v>11</v>
      </c>
      <c r="D533" s="39">
        <v>0</v>
      </c>
      <c r="E533" s="57">
        <v>31</v>
      </c>
      <c r="F533" s="29">
        <v>0</v>
      </c>
      <c r="G533" s="41">
        <f t="shared" si="275"/>
        <v>0.36206896551724138</v>
      </c>
      <c r="H533" s="40">
        <v>286</v>
      </c>
      <c r="I533" s="42">
        <v>0</v>
      </c>
      <c r="J533" s="40">
        <v>10</v>
      </c>
      <c r="K533" s="42">
        <v>0</v>
      </c>
      <c r="L533" s="37">
        <f t="shared" si="277"/>
        <v>0.4289855072463768</v>
      </c>
      <c r="M533" s="37">
        <f t="shared" si="278"/>
        <v>-6.6916541729135415E-2</v>
      </c>
      <c r="N533" s="37"/>
      <c r="O533" s="58"/>
      <c r="P533" s="44"/>
      <c r="Q533" s="44"/>
      <c r="R533" s="44"/>
      <c r="S533" s="44"/>
      <c r="T533" s="44"/>
      <c r="U533" s="44"/>
    </row>
    <row r="534" spans="1:21">
      <c r="A534" s="36" t="s">
        <v>632</v>
      </c>
      <c r="B534" s="37">
        <f t="shared" si="273"/>
        <v>0.31265508684863524</v>
      </c>
      <c r="C534" s="51">
        <f t="shared" ref="C534" si="287">SUM(C535:C536)</f>
        <v>7</v>
      </c>
      <c r="D534" s="39">
        <v>0</v>
      </c>
      <c r="E534" s="49">
        <f>SUM(E535:E536)</f>
        <v>30</v>
      </c>
      <c r="F534" s="29">
        <v>0</v>
      </c>
      <c r="G534" s="41">
        <f t="shared" si="275"/>
        <v>0.31896551724137934</v>
      </c>
      <c r="H534" s="29">
        <f>SUM(H535:H536)</f>
        <v>204</v>
      </c>
      <c r="I534" s="29">
        <f t="shared" ref="I534:J534" si="288">SUM(I535:I536)</f>
        <v>0</v>
      </c>
      <c r="J534" s="29">
        <f t="shared" si="288"/>
        <v>11</v>
      </c>
      <c r="K534" s="42">
        <v>0</v>
      </c>
      <c r="L534" s="37">
        <f t="shared" si="277"/>
        <v>0.31159420289855072</v>
      </c>
      <c r="M534" s="37">
        <f t="shared" si="278"/>
        <v>7.3713143428286165E-3</v>
      </c>
      <c r="N534" s="37"/>
      <c r="O534" s="58"/>
      <c r="P534" s="44"/>
      <c r="Q534" s="44"/>
      <c r="R534" s="44"/>
      <c r="S534" s="44"/>
      <c r="T534" s="44"/>
      <c r="U534" s="44"/>
    </row>
    <row r="535" spans="1:21">
      <c r="A535" s="36" t="s">
        <v>633</v>
      </c>
      <c r="B535" s="37">
        <f t="shared" si="273"/>
        <v>0.15880893300248139</v>
      </c>
      <c r="C535" s="38">
        <v>2</v>
      </c>
      <c r="D535" s="39">
        <v>0</v>
      </c>
      <c r="E535" s="40">
        <v>17</v>
      </c>
      <c r="F535" s="29">
        <v>0</v>
      </c>
      <c r="G535" s="41">
        <f t="shared" si="275"/>
        <v>0.16379310344827586</v>
      </c>
      <c r="H535" s="40">
        <v>105</v>
      </c>
      <c r="I535" s="42">
        <v>0</v>
      </c>
      <c r="J535" s="40">
        <v>4</v>
      </c>
      <c r="K535" s="42">
        <v>0</v>
      </c>
      <c r="L535" s="37">
        <f t="shared" si="277"/>
        <v>0.15797101449275364</v>
      </c>
      <c r="M535" s="37">
        <f t="shared" si="278"/>
        <v>5.8220889555222199E-3</v>
      </c>
      <c r="N535" s="37"/>
      <c r="O535" s="58"/>
      <c r="P535" s="44"/>
      <c r="Q535" s="44"/>
      <c r="R535" s="44"/>
      <c r="S535" s="44"/>
      <c r="T535" s="44"/>
      <c r="U535" s="44"/>
    </row>
    <row r="536" spans="1:21">
      <c r="A536" s="36" t="s">
        <v>634</v>
      </c>
      <c r="B536" s="37">
        <f t="shared" si="273"/>
        <v>0.15384615384615385</v>
      </c>
      <c r="C536" s="38">
        <v>5</v>
      </c>
      <c r="D536" s="39">
        <v>0</v>
      </c>
      <c r="E536" s="40">
        <v>13</v>
      </c>
      <c r="F536" s="29">
        <v>0</v>
      </c>
      <c r="G536" s="41">
        <f t="shared" si="275"/>
        <v>0.15517241379310345</v>
      </c>
      <c r="H536" s="40">
        <v>99</v>
      </c>
      <c r="I536" s="42">
        <v>0</v>
      </c>
      <c r="J536" s="40">
        <v>7</v>
      </c>
      <c r="K536" s="42">
        <v>0</v>
      </c>
      <c r="L536" s="37">
        <f t="shared" si="277"/>
        <v>0.15362318840579711</v>
      </c>
      <c r="M536" s="37">
        <f t="shared" si="278"/>
        <v>1.5492253873063411E-3</v>
      </c>
      <c r="N536" s="37"/>
      <c r="O536" s="58"/>
      <c r="P536" s="44"/>
      <c r="Q536" s="44"/>
      <c r="R536" s="44"/>
      <c r="S536" s="44"/>
      <c r="T536" s="44"/>
      <c r="U536" s="44"/>
    </row>
    <row r="537" spans="1:21">
      <c r="A537" s="36" t="s">
        <v>635</v>
      </c>
      <c r="B537" s="37">
        <f t="shared" si="273"/>
        <v>4.7146401985111663E-2</v>
      </c>
      <c r="C537" s="38">
        <v>2</v>
      </c>
      <c r="D537" s="39">
        <v>0</v>
      </c>
      <c r="E537" s="40">
        <v>5</v>
      </c>
      <c r="F537" s="29">
        <v>0</v>
      </c>
      <c r="G537" s="41">
        <f t="shared" si="275"/>
        <v>6.0344827586206899E-2</v>
      </c>
      <c r="H537" s="40">
        <v>31</v>
      </c>
      <c r="I537" s="42">
        <v>0</v>
      </c>
      <c r="J537" s="40">
        <v>0</v>
      </c>
      <c r="K537" s="42">
        <v>0</v>
      </c>
      <c r="L537" s="37">
        <f t="shared" si="277"/>
        <v>4.4927536231884058E-2</v>
      </c>
      <c r="M537" s="37">
        <f t="shared" si="278"/>
        <v>1.5417291354322842E-2</v>
      </c>
      <c r="N537" s="37"/>
      <c r="O537" s="58"/>
      <c r="P537" s="44"/>
      <c r="Q537" s="44"/>
      <c r="R537" s="44"/>
      <c r="S537" s="44"/>
      <c r="T537" s="44"/>
      <c r="U537" s="44"/>
    </row>
    <row r="538" spans="1:21">
      <c r="A538" s="36" t="s">
        <v>636</v>
      </c>
      <c r="B538" s="37">
        <f t="shared" si="273"/>
        <v>0.4813895781637717</v>
      </c>
      <c r="C538" s="51">
        <f t="shared" ref="C538" si="289">SUM(C539:C540)</f>
        <v>9</v>
      </c>
      <c r="D538" s="39">
        <v>0</v>
      </c>
      <c r="E538" s="49">
        <f>SUM(E539:E540)</f>
        <v>38</v>
      </c>
      <c r="F538" s="29">
        <v>0</v>
      </c>
      <c r="G538" s="41">
        <f t="shared" si="275"/>
        <v>0.40517241379310343</v>
      </c>
      <c r="H538" s="29">
        <f>SUM(H539:H540)</f>
        <v>328</v>
      </c>
      <c r="I538" s="29">
        <f t="shared" ref="I538:J538" si="290">SUM(I539:I540)</f>
        <v>0</v>
      </c>
      <c r="J538" s="29">
        <f t="shared" si="290"/>
        <v>13</v>
      </c>
      <c r="K538" s="42">
        <v>0</v>
      </c>
      <c r="L538" s="37">
        <f t="shared" si="277"/>
        <v>0.49420289855072463</v>
      </c>
      <c r="M538" s="37">
        <f t="shared" si="278"/>
        <v>-8.9030484757621209E-2</v>
      </c>
      <c r="N538" s="37"/>
      <c r="O538" s="58"/>
      <c r="P538" s="44"/>
      <c r="Q538" s="44"/>
      <c r="R538" s="44"/>
      <c r="S538" s="44"/>
      <c r="T538" s="44"/>
      <c r="U538" s="44"/>
    </row>
    <row r="539" spans="1:21">
      <c r="A539" s="36" t="s">
        <v>637</v>
      </c>
      <c r="B539" s="37">
        <f t="shared" si="273"/>
        <v>0.19354838709677419</v>
      </c>
      <c r="C539" s="38">
        <v>1</v>
      </c>
      <c r="D539" s="39">
        <v>0</v>
      </c>
      <c r="E539" s="40">
        <v>16</v>
      </c>
      <c r="F539" s="29">
        <v>0</v>
      </c>
      <c r="G539" s="41">
        <f t="shared" si="275"/>
        <v>0.14655172413793102</v>
      </c>
      <c r="H539" s="40">
        <v>135</v>
      </c>
      <c r="I539" s="42">
        <v>0</v>
      </c>
      <c r="J539" s="40">
        <v>4</v>
      </c>
      <c r="K539" s="42">
        <v>0</v>
      </c>
      <c r="L539" s="37">
        <f t="shared" si="277"/>
        <v>0.20144927536231885</v>
      </c>
      <c r="M539" s="37">
        <f t="shared" si="278"/>
        <v>-5.4897551224387831E-2</v>
      </c>
      <c r="N539" s="37"/>
      <c r="O539" s="58"/>
      <c r="P539" s="44"/>
      <c r="Q539" s="44"/>
      <c r="R539" s="44"/>
      <c r="S539" s="44"/>
      <c r="T539" s="44"/>
      <c r="U539" s="44"/>
    </row>
    <row r="540" spans="1:21">
      <c r="A540" s="36" t="s">
        <v>638</v>
      </c>
      <c r="B540" s="37">
        <f t="shared" si="273"/>
        <v>0.28784119106699751</v>
      </c>
      <c r="C540" s="38">
        <v>8</v>
      </c>
      <c r="D540" s="39">
        <v>0</v>
      </c>
      <c r="E540" s="40">
        <v>22</v>
      </c>
      <c r="F540" s="29">
        <v>0</v>
      </c>
      <c r="G540" s="41">
        <f t="shared" si="275"/>
        <v>0.25862068965517243</v>
      </c>
      <c r="H540" s="40">
        <v>193</v>
      </c>
      <c r="I540" s="42">
        <v>0</v>
      </c>
      <c r="J540" s="40">
        <v>9</v>
      </c>
      <c r="K540" s="42">
        <v>0</v>
      </c>
      <c r="L540" s="37">
        <f t="shared" si="277"/>
        <v>0.29275362318840581</v>
      </c>
      <c r="M540" s="37">
        <f t="shared" si="278"/>
        <v>-3.4132933533233378E-2</v>
      </c>
      <c r="N540" s="37"/>
      <c r="O540" s="58"/>
      <c r="P540" s="44"/>
      <c r="Q540" s="44"/>
      <c r="R540" s="44"/>
      <c r="S540" s="44"/>
      <c r="T540" s="44"/>
      <c r="U540" s="44"/>
    </row>
    <row r="541" spans="1:21">
      <c r="A541" s="36" t="s">
        <v>639</v>
      </c>
      <c r="B541" s="37">
        <f t="shared" si="273"/>
        <v>0.43300248138957814</v>
      </c>
      <c r="C541" s="51">
        <f t="shared" ref="C541" si="291">SUM(C542:C543)</f>
        <v>16</v>
      </c>
      <c r="D541" s="39">
        <v>0</v>
      </c>
      <c r="E541" s="49">
        <f>SUM(E542:E543)</f>
        <v>43</v>
      </c>
      <c r="F541" s="29">
        <v>0</v>
      </c>
      <c r="G541" s="41">
        <f t="shared" si="275"/>
        <v>0.50862068965517238</v>
      </c>
      <c r="H541" s="29">
        <f>SUM(H542:H543)</f>
        <v>276</v>
      </c>
      <c r="I541" s="29">
        <f t="shared" ref="I541:J541" si="292">SUM(I542:I543)</f>
        <v>0</v>
      </c>
      <c r="J541" s="29">
        <f t="shared" si="292"/>
        <v>14</v>
      </c>
      <c r="K541" s="42">
        <v>0</v>
      </c>
      <c r="L541" s="37">
        <f t="shared" si="277"/>
        <v>0.42028985507246375</v>
      </c>
      <c r="M541" s="37">
        <f t="shared" si="278"/>
        <v>8.8330834582708628E-2</v>
      </c>
      <c r="N541" s="37"/>
      <c r="O541" s="58"/>
      <c r="P541" s="44"/>
      <c r="Q541" s="44"/>
      <c r="R541" s="44"/>
      <c r="S541" s="44"/>
      <c r="T541" s="44"/>
      <c r="U541" s="44"/>
    </row>
    <row r="542" spans="1:21">
      <c r="A542" s="36" t="s">
        <v>640</v>
      </c>
      <c r="B542" s="37">
        <f t="shared" si="273"/>
        <v>0.18610421836228289</v>
      </c>
      <c r="C542" s="38">
        <v>2</v>
      </c>
      <c r="D542" s="39">
        <v>0</v>
      </c>
      <c r="E542" s="40">
        <v>15</v>
      </c>
      <c r="F542" s="29">
        <v>0</v>
      </c>
      <c r="G542" s="41">
        <f t="shared" si="275"/>
        <v>0.14655172413793102</v>
      </c>
      <c r="H542" s="40">
        <v>127</v>
      </c>
      <c r="I542" s="42">
        <v>0</v>
      </c>
      <c r="J542" s="40">
        <v>6</v>
      </c>
      <c r="K542" s="42">
        <v>0</v>
      </c>
      <c r="L542" s="37">
        <f t="shared" si="277"/>
        <v>0.1927536231884058</v>
      </c>
      <c r="M542" s="37">
        <f t="shared" si="278"/>
        <v>-4.6201899050474782E-2</v>
      </c>
      <c r="N542" s="37"/>
      <c r="O542" s="58"/>
      <c r="P542" s="44"/>
      <c r="Q542" s="44"/>
      <c r="R542" s="44"/>
      <c r="S542" s="44"/>
      <c r="T542" s="44"/>
      <c r="U542" s="44"/>
    </row>
    <row r="543" spans="1:21">
      <c r="A543" s="36" t="s">
        <v>641</v>
      </c>
      <c r="B543" s="37">
        <f t="shared" si="273"/>
        <v>0.24689826302729528</v>
      </c>
      <c r="C543" s="38">
        <v>14</v>
      </c>
      <c r="D543" s="39">
        <v>0</v>
      </c>
      <c r="E543" s="40">
        <v>28</v>
      </c>
      <c r="F543" s="29">
        <v>0</v>
      </c>
      <c r="G543" s="41">
        <f t="shared" si="275"/>
        <v>0.36206896551724138</v>
      </c>
      <c r="H543" s="40">
        <v>149</v>
      </c>
      <c r="I543" s="42">
        <v>0</v>
      </c>
      <c r="J543" s="40">
        <v>8</v>
      </c>
      <c r="K543" s="42">
        <v>0</v>
      </c>
      <c r="L543" s="37">
        <f t="shared" si="277"/>
        <v>0.22753623188405797</v>
      </c>
      <c r="M543" s="37">
        <f t="shared" si="278"/>
        <v>0.13453273363318341</v>
      </c>
      <c r="N543" s="37"/>
      <c r="O543" s="58"/>
      <c r="P543" s="44"/>
      <c r="Q543" s="44"/>
      <c r="R543" s="44"/>
      <c r="S543" s="44"/>
      <c r="T543" s="44"/>
      <c r="U543" s="44"/>
    </row>
    <row r="544" spans="1:21">
      <c r="A544" s="36" t="s">
        <v>642</v>
      </c>
      <c r="B544" s="37">
        <f t="shared" si="273"/>
        <v>3.7220843672456573E-2</v>
      </c>
      <c r="C544" s="38">
        <v>0</v>
      </c>
      <c r="D544" s="39">
        <v>0</v>
      </c>
      <c r="E544" s="40">
        <v>2</v>
      </c>
      <c r="F544" s="29">
        <v>0</v>
      </c>
      <c r="G544" s="41">
        <f t="shared" si="275"/>
        <v>1.7241379310344827E-2</v>
      </c>
      <c r="H544" s="40">
        <v>28</v>
      </c>
      <c r="I544" s="42">
        <v>0</v>
      </c>
      <c r="J544" s="40">
        <v>0</v>
      </c>
      <c r="K544" s="42">
        <v>0</v>
      </c>
      <c r="L544" s="37">
        <f t="shared" si="277"/>
        <v>4.0579710144927533E-2</v>
      </c>
      <c r="M544" s="37">
        <f t="shared" si="278"/>
        <v>-2.3338330834582706E-2</v>
      </c>
      <c r="N544" s="37"/>
      <c r="O544" s="58"/>
      <c r="P544" s="44"/>
      <c r="Q544" s="44"/>
      <c r="R544" s="44"/>
      <c r="S544" s="44"/>
      <c r="T544" s="44"/>
      <c r="U544" s="44"/>
    </row>
    <row r="545" spans="1:21">
      <c r="A545" s="36" t="s">
        <v>643</v>
      </c>
      <c r="B545" s="37">
        <f t="shared" si="273"/>
        <v>0.33374689826302728</v>
      </c>
      <c r="C545" s="51">
        <f t="shared" ref="C545" si="293">SUM(C546:C547)</f>
        <v>9</v>
      </c>
      <c r="D545" s="39">
        <v>0</v>
      </c>
      <c r="E545" s="49">
        <f>SUM(E546:E547)</f>
        <v>27</v>
      </c>
      <c r="F545" s="29">
        <v>0</v>
      </c>
      <c r="G545" s="41">
        <f t="shared" si="275"/>
        <v>0.31034482758620691</v>
      </c>
      <c r="H545" s="29">
        <f>SUM(H546:H547)</f>
        <v>227</v>
      </c>
      <c r="I545" s="29">
        <f t="shared" ref="I545:J545" si="294">SUM(I546:I547)</f>
        <v>0</v>
      </c>
      <c r="J545" s="29">
        <f t="shared" si="294"/>
        <v>6</v>
      </c>
      <c r="K545" s="42">
        <v>0</v>
      </c>
      <c r="L545" s="37">
        <f t="shared" si="277"/>
        <v>0.33768115942028987</v>
      </c>
      <c r="M545" s="37">
        <f t="shared" si="278"/>
        <v>-2.7336331834082961E-2</v>
      </c>
      <c r="N545" s="37"/>
      <c r="O545" s="58"/>
      <c r="P545" s="44"/>
      <c r="Q545" s="44"/>
      <c r="R545" s="44"/>
      <c r="S545" s="44"/>
      <c r="T545" s="44"/>
      <c r="U545" s="44"/>
    </row>
    <row r="546" spans="1:21" ht="32">
      <c r="A546" s="36" t="s">
        <v>644</v>
      </c>
      <c r="B546" s="37">
        <f t="shared" si="273"/>
        <v>6.2034739454094295E-2</v>
      </c>
      <c r="C546" s="38">
        <v>1</v>
      </c>
      <c r="D546" s="39">
        <v>0</v>
      </c>
      <c r="E546" s="40">
        <v>4</v>
      </c>
      <c r="F546" s="29">
        <v>0</v>
      </c>
      <c r="G546" s="41">
        <f t="shared" si="275"/>
        <v>4.3103448275862072E-2</v>
      </c>
      <c r="H546" s="40">
        <v>44</v>
      </c>
      <c r="I546" s="42">
        <v>0</v>
      </c>
      <c r="J546" s="40">
        <v>1</v>
      </c>
      <c r="K546" s="42">
        <v>0</v>
      </c>
      <c r="L546" s="37">
        <f t="shared" si="277"/>
        <v>6.5217391304347824E-2</v>
      </c>
      <c r="M546" s="37">
        <f t="shared" si="278"/>
        <v>-2.2113943028485752E-2</v>
      </c>
      <c r="N546" s="37"/>
      <c r="O546" s="58"/>
      <c r="P546" s="44"/>
      <c r="Q546" s="44"/>
      <c r="R546" s="44"/>
      <c r="S546" s="44"/>
      <c r="T546" s="44"/>
      <c r="U546" s="44"/>
    </row>
    <row r="547" spans="1:21" ht="32">
      <c r="A547" s="36" t="s">
        <v>645</v>
      </c>
      <c r="B547" s="37">
        <f t="shared" si="273"/>
        <v>0.27171215880893301</v>
      </c>
      <c r="C547" s="38">
        <v>8</v>
      </c>
      <c r="D547" s="39">
        <v>0</v>
      </c>
      <c r="E547" s="40">
        <v>23</v>
      </c>
      <c r="F547" s="29">
        <v>0</v>
      </c>
      <c r="G547" s="41">
        <f t="shared" si="275"/>
        <v>0.26724137931034481</v>
      </c>
      <c r="H547" s="40">
        <v>183</v>
      </c>
      <c r="I547" s="42">
        <v>0</v>
      </c>
      <c r="J547" s="40">
        <v>5</v>
      </c>
      <c r="K547" s="42">
        <v>0</v>
      </c>
      <c r="L547" s="37">
        <f t="shared" si="277"/>
        <v>0.27246376811594203</v>
      </c>
      <c r="M547" s="37">
        <f t="shared" si="278"/>
        <v>-5.2223888055972223E-3</v>
      </c>
      <c r="N547" s="37"/>
      <c r="O547" s="58"/>
      <c r="P547" s="44"/>
      <c r="Q547" s="44"/>
      <c r="R547" s="44"/>
      <c r="S547" s="44"/>
      <c r="T547" s="44"/>
      <c r="U547" s="44"/>
    </row>
    <row r="548" spans="1:21" ht="32">
      <c r="A548" s="36" t="s">
        <v>646</v>
      </c>
      <c r="B548" s="37">
        <f t="shared" si="273"/>
        <v>0.59057071960297769</v>
      </c>
      <c r="C548" s="51">
        <f t="shared" ref="C548" si="295">SUM(C549:C550)</f>
        <v>15</v>
      </c>
      <c r="D548" s="39">
        <v>0</v>
      </c>
      <c r="E548" s="49">
        <f>SUM(E549:E550)</f>
        <v>54</v>
      </c>
      <c r="F548" s="29">
        <v>0</v>
      </c>
      <c r="G548" s="41">
        <f t="shared" si="275"/>
        <v>0.59482758620689657</v>
      </c>
      <c r="H548" s="29">
        <f>SUM(H549:H550)</f>
        <v>387</v>
      </c>
      <c r="I548" s="29">
        <f t="shared" ref="I548:J548" si="296">SUM(I549:I550)</f>
        <v>0</v>
      </c>
      <c r="J548" s="29">
        <f t="shared" si="296"/>
        <v>20</v>
      </c>
      <c r="K548" s="42">
        <v>0</v>
      </c>
      <c r="L548" s="37">
        <f t="shared" si="277"/>
        <v>0.58985507246376812</v>
      </c>
      <c r="M548" s="37">
        <f t="shared" si="278"/>
        <v>4.9725137431284594E-3</v>
      </c>
      <c r="N548" s="37"/>
      <c r="O548" s="58"/>
      <c r="P548" s="44"/>
      <c r="Q548" s="44"/>
      <c r="R548" s="44"/>
      <c r="S548" s="44"/>
      <c r="T548" s="44"/>
      <c r="U548" s="44"/>
    </row>
    <row r="549" spans="1:21" ht="32">
      <c r="A549" s="36" t="s">
        <v>647</v>
      </c>
      <c r="B549" s="37">
        <f t="shared" si="273"/>
        <v>0.24689826302729528</v>
      </c>
      <c r="C549" s="38">
        <v>3</v>
      </c>
      <c r="D549" s="39">
        <v>0</v>
      </c>
      <c r="E549" s="40">
        <v>22</v>
      </c>
      <c r="F549" s="29">
        <v>0</v>
      </c>
      <c r="G549" s="41">
        <f t="shared" si="275"/>
        <v>0.21551724137931033</v>
      </c>
      <c r="H549" s="40">
        <v>167</v>
      </c>
      <c r="I549" s="42">
        <v>0</v>
      </c>
      <c r="J549" s="40">
        <v>7</v>
      </c>
      <c r="K549" s="42">
        <v>0</v>
      </c>
      <c r="L549" s="37">
        <f t="shared" si="277"/>
        <v>0.25217391304347825</v>
      </c>
      <c r="M549" s="37">
        <f t="shared" si="278"/>
        <v>-3.6656671664167917E-2</v>
      </c>
      <c r="N549" s="37"/>
      <c r="O549" s="58"/>
      <c r="P549" s="44"/>
      <c r="Q549" s="44"/>
      <c r="R549" s="44"/>
      <c r="S549" s="44"/>
      <c r="T549" s="44"/>
      <c r="U549" s="44"/>
    </row>
    <row r="550" spans="1:21" ht="32">
      <c r="A550" s="36" t="s">
        <v>648</v>
      </c>
      <c r="B550" s="37">
        <f t="shared" si="273"/>
        <v>0.34367245657568241</v>
      </c>
      <c r="C550" s="38">
        <v>12</v>
      </c>
      <c r="D550" s="39">
        <v>0</v>
      </c>
      <c r="E550" s="40">
        <v>32</v>
      </c>
      <c r="F550" s="29">
        <v>0</v>
      </c>
      <c r="G550" s="41">
        <f t="shared" si="275"/>
        <v>0.37931034482758619</v>
      </c>
      <c r="H550" s="40">
        <v>220</v>
      </c>
      <c r="I550" s="42">
        <v>0</v>
      </c>
      <c r="J550" s="40">
        <v>13</v>
      </c>
      <c r="K550" s="42">
        <v>0</v>
      </c>
      <c r="L550" s="37">
        <f t="shared" si="277"/>
        <v>0.33768115942028987</v>
      </c>
      <c r="M550" s="37">
        <f t="shared" si="278"/>
        <v>4.1629185407296321E-2</v>
      </c>
      <c r="N550" s="37"/>
      <c r="O550" s="58"/>
      <c r="P550" s="44"/>
      <c r="Q550" s="44"/>
      <c r="R550" s="44"/>
      <c r="S550" s="44"/>
      <c r="T550" s="44"/>
      <c r="U550" s="44"/>
    </row>
    <row r="551" spans="1:21">
      <c r="A551" s="36" t="s">
        <v>649</v>
      </c>
      <c r="B551" s="37">
        <f t="shared" si="273"/>
        <v>3.2258064516129031E-2</v>
      </c>
      <c r="C551" s="38">
        <v>1</v>
      </c>
      <c r="D551" s="39">
        <v>0</v>
      </c>
      <c r="E551" s="40">
        <v>4</v>
      </c>
      <c r="F551" s="29">
        <v>0</v>
      </c>
      <c r="G551" s="41">
        <f t="shared" si="275"/>
        <v>4.3103448275862072E-2</v>
      </c>
      <c r="H551" s="40">
        <v>21</v>
      </c>
      <c r="I551" s="42">
        <v>0</v>
      </c>
      <c r="J551" s="40">
        <v>0</v>
      </c>
      <c r="K551" s="42">
        <v>0</v>
      </c>
      <c r="L551" s="37">
        <f t="shared" si="277"/>
        <v>3.0434782608695653E-2</v>
      </c>
      <c r="M551" s="37">
        <f t="shared" si="278"/>
        <v>1.2668665667166418E-2</v>
      </c>
      <c r="N551" s="37"/>
      <c r="O551" s="58"/>
      <c r="P551" s="44"/>
      <c r="Q551" s="44"/>
      <c r="R551" s="44"/>
      <c r="S551" s="44"/>
      <c r="T551" s="44"/>
      <c r="U551" s="44"/>
    </row>
    <row r="552" spans="1:21">
      <c r="A552" s="36" t="s">
        <v>650</v>
      </c>
      <c r="B552" s="37">
        <f t="shared" si="273"/>
        <v>0.17617866004962779</v>
      </c>
      <c r="C552" s="51">
        <f t="shared" ref="C552" si="297">SUM(C553:C554)</f>
        <v>4</v>
      </c>
      <c r="D552" s="39">
        <v>0</v>
      </c>
      <c r="E552" s="49">
        <f>SUM(E553:E554)</f>
        <v>17</v>
      </c>
      <c r="F552" s="29">
        <v>0</v>
      </c>
      <c r="G552" s="41">
        <f t="shared" si="275"/>
        <v>0.18103448275862069</v>
      </c>
      <c r="H552" s="29">
        <f>SUM(H553:H554)</f>
        <v>117</v>
      </c>
      <c r="I552" s="29">
        <f t="shared" ref="I552:J552" si="298">SUM(I553:I554)</f>
        <v>0</v>
      </c>
      <c r="J552" s="29">
        <f t="shared" si="298"/>
        <v>4</v>
      </c>
      <c r="K552" s="42">
        <v>0</v>
      </c>
      <c r="L552" s="37">
        <f t="shared" si="277"/>
        <v>0.17536231884057971</v>
      </c>
      <c r="M552" s="37">
        <f t="shared" si="278"/>
        <v>5.6721639180409844E-3</v>
      </c>
      <c r="N552" s="37"/>
      <c r="O552" s="58"/>
      <c r="P552" s="44"/>
      <c r="Q552" s="44"/>
      <c r="R552" s="44"/>
      <c r="S552" s="44"/>
      <c r="T552" s="44"/>
      <c r="U552" s="44"/>
    </row>
    <row r="553" spans="1:21" ht="32">
      <c r="A553" s="36" t="s">
        <v>651</v>
      </c>
      <c r="B553" s="37">
        <f t="shared" si="273"/>
        <v>3.2258064516129031E-2</v>
      </c>
      <c r="C553" s="38">
        <v>2</v>
      </c>
      <c r="D553" s="39">
        <v>0</v>
      </c>
      <c r="E553" s="40">
        <v>5</v>
      </c>
      <c r="F553" s="29">
        <v>0</v>
      </c>
      <c r="G553" s="41">
        <f t="shared" si="275"/>
        <v>6.0344827586206899E-2</v>
      </c>
      <c r="H553" s="40">
        <v>17</v>
      </c>
      <c r="I553" s="42">
        <v>0</v>
      </c>
      <c r="J553" s="40">
        <v>2</v>
      </c>
      <c r="K553" s="42">
        <v>0</v>
      </c>
      <c r="L553" s="37">
        <f t="shared" si="277"/>
        <v>2.753623188405797E-2</v>
      </c>
      <c r="M553" s="37">
        <f t="shared" si="278"/>
        <v>3.2808595702148932E-2</v>
      </c>
      <c r="N553" s="37"/>
      <c r="O553" s="58"/>
      <c r="P553" s="44"/>
      <c r="Q553" s="44"/>
      <c r="R553" s="44"/>
      <c r="S553" s="44"/>
      <c r="T553" s="44"/>
      <c r="U553" s="44"/>
    </row>
    <row r="554" spans="1:21" ht="32">
      <c r="A554" s="36" t="s">
        <v>652</v>
      </c>
      <c r="B554" s="37">
        <f t="shared" si="273"/>
        <v>0.14392059553349876</v>
      </c>
      <c r="C554" s="38">
        <v>2</v>
      </c>
      <c r="D554" s="39">
        <v>0</v>
      </c>
      <c r="E554" s="40">
        <v>12</v>
      </c>
      <c r="F554" s="29">
        <v>0</v>
      </c>
      <c r="G554" s="41">
        <f t="shared" si="275"/>
        <v>0.1206896551724138</v>
      </c>
      <c r="H554" s="40">
        <v>100</v>
      </c>
      <c r="I554" s="42">
        <v>0</v>
      </c>
      <c r="J554" s="40">
        <v>2</v>
      </c>
      <c r="K554" s="42">
        <v>0</v>
      </c>
      <c r="L554" s="37">
        <f t="shared" si="277"/>
        <v>0.14782608695652175</v>
      </c>
      <c r="M554" s="37">
        <f t="shared" si="278"/>
        <v>-2.7136431784107948E-2</v>
      </c>
      <c r="N554" s="37"/>
      <c r="O554" s="58"/>
      <c r="P554" s="44"/>
      <c r="Q554" s="44"/>
      <c r="R554" s="44"/>
      <c r="S554" s="44"/>
      <c r="T554" s="44"/>
      <c r="U554" s="44"/>
    </row>
    <row r="555" spans="1:21" ht="32">
      <c r="A555" s="61" t="s">
        <v>653</v>
      </c>
      <c r="B555" s="37">
        <f t="shared" si="273"/>
        <v>0.69602977667493793</v>
      </c>
      <c r="C555" s="51">
        <f t="shared" ref="C555" si="299">SUM(C556:C557)</f>
        <v>19</v>
      </c>
      <c r="D555" s="39">
        <v>0</v>
      </c>
      <c r="E555" s="49">
        <f>SUM(E556:E557)</f>
        <v>59</v>
      </c>
      <c r="F555" s="29">
        <v>0</v>
      </c>
      <c r="G555" s="41">
        <f t="shared" si="275"/>
        <v>0.67241379310344829</v>
      </c>
      <c r="H555" s="29">
        <f>SUM(H556:H557)</f>
        <v>461</v>
      </c>
      <c r="I555" s="29">
        <f t="shared" ref="I555:J555" si="300">SUM(I556:I557)</f>
        <v>0</v>
      </c>
      <c r="J555" s="29">
        <f t="shared" si="300"/>
        <v>22</v>
      </c>
      <c r="K555" s="42">
        <v>0</v>
      </c>
      <c r="L555" s="37">
        <f t="shared" si="277"/>
        <v>0.7</v>
      </c>
      <c r="M555" s="37">
        <f t="shared" si="278"/>
        <v>-2.7586206896551668E-2</v>
      </c>
      <c r="N555" s="37"/>
      <c r="O555" s="58"/>
      <c r="P555" s="44"/>
      <c r="Q555" s="44"/>
      <c r="R555" s="44"/>
      <c r="S555" s="44"/>
      <c r="T555" s="44"/>
      <c r="U555" s="44"/>
    </row>
    <row r="556" spans="1:21" ht="32">
      <c r="A556" s="36" t="s">
        <v>654</v>
      </c>
      <c r="B556" s="37">
        <f t="shared" si="273"/>
        <v>0.30521091811414391</v>
      </c>
      <c r="C556" s="38">
        <v>5</v>
      </c>
      <c r="D556" s="39">
        <v>0</v>
      </c>
      <c r="E556" s="40">
        <v>24</v>
      </c>
      <c r="F556" s="29">
        <v>0</v>
      </c>
      <c r="G556" s="41">
        <f t="shared" si="275"/>
        <v>0.25</v>
      </c>
      <c r="H556" s="40">
        <v>210</v>
      </c>
      <c r="I556" s="42">
        <v>0</v>
      </c>
      <c r="J556" s="40">
        <v>7</v>
      </c>
      <c r="K556" s="42">
        <v>0</v>
      </c>
      <c r="L556" s="37">
        <f t="shared" si="277"/>
        <v>0.3144927536231884</v>
      </c>
      <c r="M556" s="37">
        <f t="shared" si="278"/>
        <v>-6.4492753623188404E-2</v>
      </c>
      <c r="N556" s="37"/>
      <c r="O556" s="58"/>
      <c r="P556" s="44"/>
      <c r="Q556" s="44"/>
      <c r="R556" s="44"/>
      <c r="S556" s="44"/>
      <c r="T556" s="44"/>
      <c r="U556" s="44"/>
    </row>
    <row r="557" spans="1:21" ht="32">
      <c r="A557" s="36" t="s">
        <v>655</v>
      </c>
      <c r="B557" s="37">
        <f t="shared" si="273"/>
        <v>0.39081885856079407</v>
      </c>
      <c r="C557" s="38">
        <v>14</v>
      </c>
      <c r="D557" s="39">
        <v>0</v>
      </c>
      <c r="E557" s="40">
        <v>35</v>
      </c>
      <c r="F557" s="29">
        <v>0</v>
      </c>
      <c r="G557" s="41">
        <f t="shared" si="275"/>
        <v>0.42241379310344829</v>
      </c>
      <c r="H557" s="40">
        <v>251</v>
      </c>
      <c r="I557" s="42">
        <v>0</v>
      </c>
      <c r="J557" s="40">
        <v>15</v>
      </c>
      <c r="K557" s="42">
        <v>0</v>
      </c>
      <c r="L557" s="37">
        <f t="shared" si="277"/>
        <v>0.38550724637681161</v>
      </c>
      <c r="M557" s="37">
        <f t="shared" si="278"/>
        <v>3.690654672663668E-2</v>
      </c>
      <c r="N557" s="37"/>
      <c r="O557" s="58"/>
      <c r="P557" s="44"/>
      <c r="Q557" s="44"/>
      <c r="R557" s="44"/>
      <c r="S557" s="44"/>
      <c r="T557" s="44"/>
      <c r="U557" s="44"/>
    </row>
    <row r="558" spans="1:21">
      <c r="A558" s="36" t="s">
        <v>656</v>
      </c>
      <c r="B558" s="37">
        <f t="shared" si="273"/>
        <v>8.0645161290322578E-2</v>
      </c>
      <c r="C558" s="38">
        <v>2</v>
      </c>
      <c r="D558" s="39">
        <v>0</v>
      </c>
      <c r="E558" s="40">
        <v>9</v>
      </c>
      <c r="F558" s="29">
        <v>0</v>
      </c>
      <c r="G558" s="41">
        <f t="shared" si="275"/>
        <v>9.4827586206896547E-2</v>
      </c>
      <c r="H558" s="40">
        <v>53</v>
      </c>
      <c r="I558" s="42">
        <v>0</v>
      </c>
      <c r="J558" s="40">
        <v>1</v>
      </c>
      <c r="K558" s="42">
        <v>0</v>
      </c>
      <c r="L558" s="37">
        <f t="shared" si="277"/>
        <v>7.8260869565217397E-2</v>
      </c>
      <c r="M558" s="37">
        <f t="shared" si="278"/>
        <v>1.6566716641679149E-2</v>
      </c>
      <c r="N558" s="37"/>
      <c r="O558" s="58"/>
      <c r="P558" s="44"/>
      <c r="Q558" s="44"/>
      <c r="R558" s="44"/>
      <c r="S558" s="44"/>
      <c r="T558" s="44"/>
      <c r="U558" s="44"/>
    </row>
    <row r="559" spans="1:21">
      <c r="A559" s="36" t="s">
        <v>657</v>
      </c>
      <c r="B559" s="37">
        <f t="shared" si="273"/>
        <v>0.33498759305210918</v>
      </c>
      <c r="C559" s="51">
        <f t="shared" ref="C559" si="301">SUM(C560:C561)</f>
        <v>4</v>
      </c>
      <c r="D559" s="39">
        <v>0</v>
      </c>
      <c r="E559" s="49">
        <f>SUM(E560:E561)</f>
        <v>21</v>
      </c>
      <c r="F559" s="29">
        <v>0</v>
      </c>
      <c r="G559" s="41">
        <f t="shared" si="275"/>
        <v>0.21551724137931033</v>
      </c>
      <c r="H559" s="29">
        <f>SUM(H560:H561)</f>
        <v>237</v>
      </c>
      <c r="I559" s="29">
        <f t="shared" ref="I559:J559" si="302">SUM(I560:I561)</f>
        <v>0</v>
      </c>
      <c r="J559" s="29">
        <f t="shared" si="302"/>
        <v>8</v>
      </c>
      <c r="K559" s="42">
        <v>0</v>
      </c>
      <c r="L559" s="37">
        <f t="shared" si="277"/>
        <v>0.35507246376811596</v>
      </c>
      <c r="M559" s="37">
        <f t="shared" si="278"/>
        <v>-0.13955522238880563</v>
      </c>
      <c r="N559" s="37"/>
      <c r="O559" s="58"/>
      <c r="P559" s="44"/>
      <c r="Q559" s="44"/>
      <c r="R559" s="44"/>
      <c r="S559" s="44"/>
      <c r="T559" s="44"/>
      <c r="U559" s="44"/>
    </row>
    <row r="560" spans="1:21">
      <c r="A560" s="36" t="s">
        <v>658</v>
      </c>
      <c r="B560" s="37">
        <f t="shared" si="273"/>
        <v>9.0570719602977662E-2</v>
      </c>
      <c r="C560" s="38">
        <v>1</v>
      </c>
      <c r="D560" s="39">
        <v>0</v>
      </c>
      <c r="E560" s="40">
        <v>7</v>
      </c>
      <c r="F560" s="29">
        <v>0</v>
      </c>
      <c r="G560" s="41">
        <f t="shared" si="275"/>
        <v>6.8965517241379309E-2</v>
      </c>
      <c r="H560" s="40">
        <v>63</v>
      </c>
      <c r="I560" s="42">
        <v>0</v>
      </c>
      <c r="J560" s="40">
        <v>2</v>
      </c>
      <c r="K560" s="42">
        <v>0</v>
      </c>
      <c r="L560" s="37">
        <f t="shared" si="277"/>
        <v>9.420289855072464E-2</v>
      </c>
      <c r="M560" s="37">
        <f t="shared" si="278"/>
        <v>-2.523738130934533E-2</v>
      </c>
      <c r="N560" s="37"/>
      <c r="O560" s="58"/>
      <c r="P560" s="44"/>
      <c r="Q560" s="44"/>
      <c r="R560" s="44"/>
      <c r="S560" s="44"/>
      <c r="T560" s="44"/>
      <c r="U560" s="44"/>
    </row>
    <row r="561" spans="1:21" ht="32">
      <c r="A561" s="36" t="s">
        <v>659</v>
      </c>
      <c r="B561" s="37">
        <f t="shared" si="273"/>
        <v>0.24441687344913152</v>
      </c>
      <c r="C561" s="38">
        <v>3</v>
      </c>
      <c r="D561" s="39">
        <v>0</v>
      </c>
      <c r="E561" s="40">
        <v>14</v>
      </c>
      <c r="F561" s="29">
        <v>0</v>
      </c>
      <c r="G561" s="41">
        <f t="shared" si="275"/>
        <v>0.14655172413793102</v>
      </c>
      <c r="H561" s="40">
        <v>174</v>
      </c>
      <c r="I561" s="42">
        <v>0</v>
      </c>
      <c r="J561" s="40">
        <v>6</v>
      </c>
      <c r="K561" s="42">
        <v>0</v>
      </c>
      <c r="L561" s="37">
        <f t="shared" si="277"/>
        <v>0.2608695652173913</v>
      </c>
      <c r="M561" s="37">
        <f t="shared" si="278"/>
        <v>-0.11431784107946028</v>
      </c>
      <c r="N561" s="37"/>
      <c r="O561" s="58"/>
      <c r="P561" s="44"/>
      <c r="Q561" s="44"/>
      <c r="R561" s="44"/>
      <c r="S561" s="44"/>
      <c r="T561" s="44"/>
      <c r="U561" s="44"/>
    </row>
    <row r="562" spans="1:21">
      <c r="A562" s="36" t="s">
        <v>660</v>
      </c>
      <c r="B562" s="37">
        <f t="shared" si="273"/>
        <v>0.55459057071960294</v>
      </c>
      <c r="C562" s="51">
        <f t="shared" ref="C562" si="303">SUM(C563:C564)</f>
        <v>20</v>
      </c>
      <c r="D562" s="39">
        <v>0</v>
      </c>
      <c r="E562" s="49">
        <f>SUM(E563:E564)</f>
        <v>56</v>
      </c>
      <c r="F562" s="29">
        <v>0</v>
      </c>
      <c r="G562" s="41">
        <f t="shared" si="275"/>
        <v>0.65517241379310343</v>
      </c>
      <c r="H562" s="29">
        <f>SUM(H563:H564)</f>
        <v>354</v>
      </c>
      <c r="I562" s="29">
        <f t="shared" ref="I562:J562" si="304">SUM(I563:I564)</f>
        <v>0</v>
      </c>
      <c r="J562" s="29">
        <f t="shared" si="304"/>
        <v>17</v>
      </c>
      <c r="K562" s="42">
        <v>0</v>
      </c>
      <c r="L562" s="37">
        <f t="shared" si="277"/>
        <v>0.53768115942028982</v>
      </c>
      <c r="M562" s="37">
        <f t="shared" si="278"/>
        <v>0.1174912543728136</v>
      </c>
      <c r="N562" s="37"/>
      <c r="O562" s="58"/>
      <c r="P562" s="44"/>
      <c r="Q562" s="44"/>
      <c r="R562" s="44"/>
      <c r="S562" s="44"/>
      <c r="T562" s="44"/>
      <c r="U562" s="44"/>
    </row>
    <row r="563" spans="1:21" ht="32">
      <c r="A563" s="36" t="s">
        <v>661</v>
      </c>
      <c r="B563" s="37">
        <f t="shared" si="273"/>
        <v>0.19602977667493796</v>
      </c>
      <c r="C563" s="38">
        <v>6</v>
      </c>
      <c r="D563" s="39">
        <v>0</v>
      </c>
      <c r="E563" s="40">
        <v>15</v>
      </c>
      <c r="F563" s="29">
        <v>0</v>
      </c>
      <c r="G563" s="41">
        <f t="shared" si="275"/>
        <v>0.18103448275862069</v>
      </c>
      <c r="H563" s="40">
        <v>133</v>
      </c>
      <c r="I563" s="42">
        <v>0</v>
      </c>
      <c r="J563" s="40">
        <v>4</v>
      </c>
      <c r="K563" s="42">
        <v>0</v>
      </c>
      <c r="L563" s="37">
        <f t="shared" si="277"/>
        <v>0.19855072463768117</v>
      </c>
      <c r="M563" s="37">
        <f t="shared" si="278"/>
        <v>-1.7516241879060479E-2</v>
      </c>
      <c r="N563" s="37"/>
      <c r="O563" s="58"/>
      <c r="P563" s="44"/>
      <c r="Q563" s="44"/>
      <c r="R563" s="44"/>
      <c r="S563" s="44"/>
      <c r="T563" s="44"/>
      <c r="U563" s="44"/>
    </row>
    <row r="564" spans="1:21" ht="32">
      <c r="A564" s="36" t="s">
        <v>662</v>
      </c>
      <c r="B564" s="37">
        <f t="shared" si="273"/>
        <v>0.35856079404466501</v>
      </c>
      <c r="C564" s="38">
        <v>14</v>
      </c>
      <c r="D564" s="39">
        <v>0</v>
      </c>
      <c r="E564" s="40">
        <v>41</v>
      </c>
      <c r="F564" s="29">
        <v>0</v>
      </c>
      <c r="G564" s="41">
        <f t="shared" si="275"/>
        <v>0.47413793103448276</v>
      </c>
      <c r="H564" s="40">
        <v>221</v>
      </c>
      <c r="I564" s="42">
        <v>0</v>
      </c>
      <c r="J564" s="40">
        <v>13</v>
      </c>
      <c r="K564" s="42">
        <v>0</v>
      </c>
      <c r="L564" s="37">
        <f t="shared" si="277"/>
        <v>0.33913043478260868</v>
      </c>
      <c r="M564" s="37">
        <f t="shared" si="278"/>
        <v>0.13500749625187408</v>
      </c>
      <c r="N564" s="37"/>
      <c r="O564" s="58"/>
      <c r="P564" s="44"/>
      <c r="Q564" s="44"/>
      <c r="R564" s="44"/>
      <c r="S564" s="44"/>
      <c r="T564" s="44"/>
      <c r="U564" s="44"/>
    </row>
    <row r="565" spans="1:21">
      <c r="A565" s="36" t="s">
        <v>663</v>
      </c>
      <c r="B565" s="37">
        <f t="shared" si="273"/>
        <v>6.699751861042183E-2</v>
      </c>
      <c r="C565" s="38">
        <v>2</v>
      </c>
      <c r="D565" s="39">
        <v>0</v>
      </c>
      <c r="E565" s="40">
        <v>7</v>
      </c>
      <c r="F565" s="29">
        <v>0</v>
      </c>
      <c r="G565" s="41">
        <f t="shared" si="275"/>
        <v>7.7586206896551727E-2</v>
      </c>
      <c r="H565" s="40">
        <v>44</v>
      </c>
      <c r="I565" s="42">
        <v>0</v>
      </c>
      <c r="J565" s="40">
        <v>1</v>
      </c>
      <c r="K565" s="42">
        <v>0</v>
      </c>
      <c r="L565" s="37">
        <f t="shared" si="277"/>
        <v>6.5217391304347824E-2</v>
      </c>
      <c r="M565" s="37">
        <f t="shared" si="278"/>
        <v>1.2368815592203902E-2</v>
      </c>
      <c r="N565" s="37"/>
      <c r="O565" s="58"/>
      <c r="P565" s="44"/>
      <c r="Q565" s="44"/>
      <c r="R565" s="44"/>
      <c r="S565" s="44"/>
      <c r="T565" s="44"/>
      <c r="U565" s="44"/>
    </row>
    <row r="566" spans="1:21">
      <c r="A566" s="36" t="s">
        <v>664</v>
      </c>
      <c r="B566" s="37">
        <f t="shared" si="273"/>
        <v>0.42555831265508687</v>
      </c>
      <c r="C566" s="51">
        <f t="shared" ref="C566" si="305">SUM(C567:C568)</f>
        <v>10</v>
      </c>
      <c r="D566" s="39">
        <v>0</v>
      </c>
      <c r="E566" s="49">
        <f>SUM(E567:E568)</f>
        <v>40</v>
      </c>
      <c r="F566" s="29">
        <v>0</v>
      </c>
      <c r="G566" s="41">
        <f t="shared" si="275"/>
        <v>0.43103448275862066</v>
      </c>
      <c r="H566" s="29">
        <f>SUM(H567:H568)</f>
        <v>277</v>
      </c>
      <c r="I566" s="29">
        <f t="shared" ref="I566:J566" si="306">SUM(I567:I568)</f>
        <v>0</v>
      </c>
      <c r="J566" s="29">
        <f t="shared" si="306"/>
        <v>16</v>
      </c>
      <c r="K566" s="42">
        <v>0</v>
      </c>
      <c r="L566" s="37">
        <f t="shared" si="277"/>
        <v>0.4246376811594203</v>
      </c>
      <c r="M566" s="37">
        <f t="shared" si="278"/>
        <v>6.3968015992003635E-3</v>
      </c>
      <c r="N566" s="37"/>
      <c r="O566" s="58"/>
      <c r="P566" s="44"/>
      <c r="Q566" s="44"/>
      <c r="R566" s="44"/>
      <c r="S566" s="44"/>
      <c r="T566" s="44"/>
      <c r="U566" s="44"/>
    </row>
    <row r="567" spans="1:21" ht="32">
      <c r="A567" s="36" t="s">
        <v>665</v>
      </c>
      <c r="B567" s="37">
        <f t="shared" si="273"/>
        <v>0.10669975186104218</v>
      </c>
      <c r="C567" s="38">
        <v>3</v>
      </c>
      <c r="D567" s="39">
        <v>0</v>
      </c>
      <c r="E567" s="40">
        <v>9</v>
      </c>
      <c r="F567" s="29">
        <v>0</v>
      </c>
      <c r="G567" s="41">
        <f t="shared" si="275"/>
        <v>0.10344827586206896</v>
      </c>
      <c r="H567" s="40">
        <v>71</v>
      </c>
      <c r="I567" s="42">
        <v>0</v>
      </c>
      <c r="J567" s="40">
        <v>3</v>
      </c>
      <c r="K567" s="42">
        <v>0</v>
      </c>
      <c r="L567" s="37">
        <f t="shared" si="277"/>
        <v>0.1072463768115942</v>
      </c>
      <c r="M567" s="37">
        <f t="shared" si="278"/>
        <v>-3.7981009495252349E-3</v>
      </c>
      <c r="N567" s="37"/>
      <c r="O567" s="58"/>
      <c r="P567" s="44"/>
      <c r="Q567" s="44"/>
      <c r="R567" s="44"/>
      <c r="S567" s="44"/>
      <c r="T567" s="44"/>
      <c r="U567" s="44"/>
    </row>
    <row r="568" spans="1:21" ht="32">
      <c r="A568" s="36" t="s">
        <v>666</v>
      </c>
      <c r="B568" s="37">
        <f t="shared" si="273"/>
        <v>0.31885856079404468</v>
      </c>
      <c r="C568" s="38">
        <v>7</v>
      </c>
      <c r="D568" s="39">
        <v>0</v>
      </c>
      <c r="E568" s="40">
        <v>31</v>
      </c>
      <c r="F568" s="29">
        <v>0</v>
      </c>
      <c r="G568" s="41">
        <f t="shared" si="275"/>
        <v>0.32758620689655171</v>
      </c>
      <c r="H568" s="40">
        <v>206</v>
      </c>
      <c r="I568" s="42">
        <v>0</v>
      </c>
      <c r="J568" s="40">
        <v>13</v>
      </c>
      <c r="K568" s="42">
        <v>0</v>
      </c>
      <c r="L568" s="37">
        <f t="shared" si="277"/>
        <v>0.31739130434782609</v>
      </c>
      <c r="M568" s="37">
        <f t="shared" si="278"/>
        <v>1.0194902548725626E-2</v>
      </c>
      <c r="N568" s="37"/>
      <c r="O568" s="58"/>
      <c r="P568" s="44"/>
      <c r="Q568" s="44"/>
      <c r="R568" s="44"/>
      <c r="S568" s="44"/>
      <c r="T568" s="44"/>
      <c r="U568" s="44"/>
    </row>
    <row r="569" spans="1:21">
      <c r="A569" s="36" t="s">
        <v>667</v>
      </c>
      <c r="B569" s="37">
        <f t="shared" si="273"/>
        <v>0.46029776674937967</v>
      </c>
      <c r="C569" s="51">
        <f t="shared" ref="C569" si="307">SUM(C570:C571)</f>
        <v>13</v>
      </c>
      <c r="D569" s="39">
        <v>0</v>
      </c>
      <c r="E569" s="49">
        <f>SUM(E570:E571)</f>
        <v>43</v>
      </c>
      <c r="F569" s="29">
        <v>0</v>
      </c>
      <c r="G569" s="41">
        <f t="shared" si="275"/>
        <v>0.48275862068965519</v>
      </c>
      <c r="H569" s="29">
        <f>SUM(H570:H571)</f>
        <v>303</v>
      </c>
      <c r="I569" s="29">
        <f t="shared" ref="I569:J569" si="308">SUM(I570:I571)</f>
        <v>0</v>
      </c>
      <c r="J569" s="29">
        <f t="shared" si="308"/>
        <v>12</v>
      </c>
      <c r="K569" s="42">
        <v>0</v>
      </c>
      <c r="L569" s="37">
        <f t="shared" si="277"/>
        <v>0.45652173913043476</v>
      </c>
      <c r="M569" s="37">
        <f t="shared" si="278"/>
        <v>2.6236881559220437E-2</v>
      </c>
      <c r="N569" s="37"/>
      <c r="O569" s="58"/>
      <c r="P569" s="44"/>
      <c r="Q569" s="44"/>
      <c r="R569" s="44"/>
      <c r="S569" s="44"/>
      <c r="T569" s="44"/>
      <c r="U569" s="44"/>
    </row>
    <row r="570" spans="1:21" ht="32">
      <c r="A570" s="36" t="s">
        <v>668</v>
      </c>
      <c r="B570" s="37">
        <f t="shared" si="273"/>
        <v>0.23821339950372208</v>
      </c>
      <c r="C570" s="38">
        <v>4</v>
      </c>
      <c r="D570" s="39">
        <v>0</v>
      </c>
      <c r="E570" s="40">
        <v>16</v>
      </c>
      <c r="F570" s="29">
        <v>0</v>
      </c>
      <c r="G570" s="41">
        <f t="shared" si="275"/>
        <v>0.17241379310344829</v>
      </c>
      <c r="H570" s="40">
        <v>165</v>
      </c>
      <c r="I570" s="42">
        <v>0</v>
      </c>
      <c r="J570" s="40">
        <v>7</v>
      </c>
      <c r="K570" s="42">
        <v>0</v>
      </c>
      <c r="L570" s="37">
        <f t="shared" si="277"/>
        <v>0.24927536231884059</v>
      </c>
      <c r="M570" s="37">
        <f t="shared" si="278"/>
        <v>-7.6861569215392306E-2</v>
      </c>
      <c r="N570" s="37"/>
      <c r="O570" s="58"/>
      <c r="P570" s="44"/>
      <c r="Q570" s="44"/>
      <c r="R570" s="44"/>
      <c r="S570" s="44"/>
      <c r="T570" s="44"/>
      <c r="U570" s="44"/>
    </row>
    <row r="571" spans="1:21" ht="32">
      <c r="A571" s="36" t="s">
        <v>669</v>
      </c>
      <c r="B571" s="37">
        <f t="shared" si="273"/>
        <v>0.22208436724565755</v>
      </c>
      <c r="C571" s="38">
        <v>9</v>
      </c>
      <c r="D571" s="39">
        <v>0</v>
      </c>
      <c r="E571" s="40">
        <v>27</v>
      </c>
      <c r="F571" s="29">
        <v>0</v>
      </c>
      <c r="G571" s="41">
        <f t="shared" si="275"/>
        <v>0.31034482758620691</v>
      </c>
      <c r="H571" s="40">
        <v>138</v>
      </c>
      <c r="I571" s="42">
        <v>0</v>
      </c>
      <c r="J571" s="40">
        <v>5</v>
      </c>
      <c r="K571" s="42">
        <v>0</v>
      </c>
      <c r="L571" s="37">
        <f t="shared" si="277"/>
        <v>0.20724637681159419</v>
      </c>
      <c r="M571" s="37">
        <f t="shared" si="278"/>
        <v>0.10309845077461272</v>
      </c>
      <c r="N571" s="37"/>
      <c r="O571" s="58"/>
      <c r="P571" s="44"/>
      <c r="Q571" s="44"/>
      <c r="R571" s="44"/>
      <c r="S571" s="44"/>
      <c r="T571" s="44"/>
      <c r="U571" s="44"/>
    </row>
    <row r="572" spans="1:21">
      <c r="A572" s="36" t="s">
        <v>670</v>
      </c>
      <c r="B572" s="37">
        <f t="shared" si="273"/>
        <v>6.699751861042183E-2</v>
      </c>
      <c r="C572" s="38">
        <v>1</v>
      </c>
      <c r="D572" s="39">
        <v>0</v>
      </c>
      <c r="E572" s="40">
        <v>4</v>
      </c>
      <c r="F572" s="29">
        <v>0</v>
      </c>
      <c r="G572" s="41">
        <f t="shared" si="275"/>
        <v>4.3103448275862072E-2</v>
      </c>
      <c r="H572" s="40">
        <v>49</v>
      </c>
      <c r="I572" s="42">
        <v>0</v>
      </c>
      <c r="J572" s="40">
        <v>0</v>
      </c>
      <c r="K572" s="42">
        <v>0</v>
      </c>
      <c r="L572" s="37">
        <f t="shared" si="277"/>
        <v>7.101449275362319E-2</v>
      </c>
      <c r="M572" s="37">
        <f t="shared" si="278"/>
        <v>-2.7911044477761118E-2</v>
      </c>
      <c r="N572" s="37"/>
      <c r="O572" s="58"/>
      <c r="P572" s="44"/>
      <c r="Q572" s="44"/>
      <c r="R572" s="44"/>
      <c r="S572" s="44"/>
      <c r="T572" s="44"/>
      <c r="U572" s="44"/>
    </row>
    <row r="573" spans="1:21" ht="32">
      <c r="A573" s="36" t="s">
        <v>671</v>
      </c>
      <c r="B573" s="37">
        <f t="shared" si="273"/>
        <v>5.3349875930521089E-2</v>
      </c>
      <c r="C573" s="51">
        <f t="shared" ref="C573" si="309">SUM(C574:C575)</f>
        <v>1</v>
      </c>
      <c r="D573" s="39">
        <v>0</v>
      </c>
      <c r="E573" s="49">
        <f>SUM(E574:E575)</f>
        <v>5</v>
      </c>
      <c r="F573" s="29">
        <v>0</v>
      </c>
      <c r="G573" s="41">
        <f t="shared" si="275"/>
        <v>5.1724137931034482E-2</v>
      </c>
      <c r="H573" s="29">
        <f>SUM(H574:H575)</f>
        <v>36</v>
      </c>
      <c r="I573" s="29">
        <f t="shared" ref="I573:J573" si="310">SUM(I574:I575)</f>
        <v>0</v>
      </c>
      <c r="J573" s="29">
        <f t="shared" si="310"/>
        <v>1</v>
      </c>
      <c r="K573" s="42">
        <v>0</v>
      </c>
      <c r="L573" s="37">
        <f t="shared" si="277"/>
        <v>5.3623188405797099E-2</v>
      </c>
      <c r="M573" s="37">
        <f t="shared" si="278"/>
        <v>-1.8990504747626175E-3</v>
      </c>
      <c r="N573" s="37"/>
      <c r="O573" s="58"/>
      <c r="P573" s="44"/>
      <c r="Q573" s="44"/>
      <c r="R573" s="44"/>
      <c r="S573" s="44"/>
      <c r="T573" s="44"/>
      <c r="U573" s="44"/>
    </row>
    <row r="574" spans="1:21" ht="32">
      <c r="A574" s="36" t="s">
        <v>672</v>
      </c>
      <c r="B574" s="37">
        <f t="shared" si="273"/>
        <v>2.6054590570719603E-2</v>
      </c>
      <c r="C574" s="38">
        <v>1</v>
      </c>
      <c r="D574" s="39">
        <v>0</v>
      </c>
      <c r="E574" s="40">
        <v>3</v>
      </c>
      <c r="F574" s="29">
        <v>0</v>
      </c>
      <c r="G574" s="41">
        <f t="shared" si="275"/>
        <v>3.4482758620689655E-2</v>
      </c>
      <c r="H574" s="40">
        <v>17</v>
      </c>
      <c r="I574" s="42">
        <v>0</v>
      </c>
      <c r="J574" s="40">
        <v>0</v>
      </c>
      <c r="K574" s="42">
        <v>0</v>
      </c>
      <c r="L574" s="37">
        <f t="shared" si="277"/>
        <v>2.4637681159420291E-2</v>
      </c>
      <c r="M574" s="37">
        <f t="shared" si="278"/>
        <v>9.8450774612693637E-3</v>
      </c>
      <c r="N574" s="37"/>
      <c r="O574" s="58"/>
      <c r="P574" s="44"/>
      <c r="Q574" s="44"/>
      <c r="R574" s="44"/>
      <c r="S574" s="44"/>
      <c r="T574" s="44"/>
      <c r="U574" s="44"/>
    </row>
    <row r="575" spans="1:21" ht="32">
      <c r="A575" s="36" t="s">
        <v>673</v>
      </c>
      <c r="B575" s="37">
        <f t="shared" si="273"/>
        <v>2.729528535980149E-2</v>
      </c>
      <c r="C575" s="38">
        <v>0</v>
      </c>
      <c r="D575" s="39">
        <v>0</v>
      </c>
      <c r="E575" s="40">
        <v>2</v>
      </c>
      <c r="F575" s="29">
        <v>0</v>
      </c>
      <c r="G575" s="41">
        <f t="shared" si="275"/>
        <v>1.7241379310344827E-2</v>
      </c>
      <c r="H575" s="40">
        <v>19</v>
      </c>
      <c r="I575" s="42">
        <v>0</v>
      </c>
      <c r="J575" s="40">
        <v>1</v>
      </c>
      <c r="K575" s="42">
        <v>0</v>
      </c>
      <c r="L575" s="37">
        <f t="shared" si="277"/>
        <v>2.8985507246376812E-2</v>
      </c>
      <c r="M575" s="37">
        <f t="shared" si="278"/>
        <v>-1.1744127936031985E-2</v>
      </c>
      <c r="N575" s="37"/>
      <c r="O575" s="58"/>
      <c r="P575" s="44"/>
      <c r="Q575" s="44"/>
      <c r="R575" s="44"/>
      <c r="S575" s="44"/>
      <c r="T575" s="44"/>
      <c r="U575" s="44"/>
    </row>
    <row r="576" spans="1:21" ht="32">
      <c r="A576" s="36" t="s">
        <v>674</v>
      </c>
      <c r="B576" s="37">
        <f t="shared" si="273"/>
        <v>0.85607940446650121</v>
      </c>
      <c r="C576" s="51">
        <f t="shared" ref="C576" si="311">SUM(C577:C578)</f>
        <v>21</v>
      </c>
      <c r="D576" s="39">
        <v>0</v>
      </c>
      <c r="E576" s="49">
        <f>SUM(E577:E578)</f>
        <v>72</v>
      </c>
      <c r="F576" s="29">
        <v>0</v>
      </c>
      <c r="G576" s="41">
        <f t="shared" si="275"/>
        <v>0.80172413793103448</v>
      </c>
      <c r="H576" s="29">
        <f>SUM(H577:H578)</f>
        <v>572</v>
      </c>
      <c r="I576" s="29">
        <f t="shared" ref="I576:J576" si="312">SUM(I577:I578)</f>
        <v>0</v>
      </c>
      <c r="J576" s="29">
        <f t="shared" si="312"/>
        <v>25</v>
      </c>
      <c r="K576" s="42">
        <v>0</v>
      </c>
      <c r="L576" s="37">
        <f t="shared" si="277"/>
        <v>0.86521739130434783</v>
      </c>
      <c r="M576" s="37">
        <f t="shared" si="278"/>
        <v>-6.3493253373313352E-2</v>
      </c>
      <c r="N576" s="37"/>
      <c r="O576" s="58"/>
      <c r="P576" s="44"/>
      <c r="Q576" s="44"/>
      <c r="R576" s="44"/>
      <c r="S576" s="44"/>
      <c r="T576" s="44"/>
      <c r="U576" s="44"/>
    </row>
    <row r="577" spans="1:21" ht="32">
      <c r="A577" s="36" t="s">
        <v>675</v>
      </c>
      <c r="B577" s="37">
        <f t="shared" si="273"/>
        <v>6.3275434243176179E-2</v>
      </c>
      <c r="C577" s="38">
        <v>1</v>
      </c>
      <c r="D577" s="39">
        <v>0</v>
      </c>
      <c r="E577" s="40">
        <v>7</v>
      </c>
      <c r="F577" s="29">
        <v>0</v>
      </c>
      <c r="G577" s="41">
        <f t="shared" si="275"/>
        <v>6.8965517241379309E-2</v>
      </c>
      <c r="H577" s="40">
        <v>39</v>
      </c>
      <c r="I577" s="42">
        <v>0</v>
      </c>
      <c r="J577" s="40">
        <v>4</v>
      </c>
      <c r="K577" s="42">
        <v>0</v>
      </c>
      <c r="L577" s="37">
        <f t="shared" si="277"/>
        <v>6.2318840579710148E-2</v>
      </c>
      <c r="M577" s="37">
        <f t="shared" si="278"/>
        <v>6.6466766616691611E-3</v>
      </c>
      <c r="N577" s="37"/>
      <c r="O577" s="58"/>
      <c r="P577" s="44"/>
      <c r="Q577" s="44"/>
      <c r="R577" s="44"/>
      <c r="S577" s="44"/>
      <c r="T577" s="44"/>
      <c r="U577" s="44"/>
    </row>
    <row r="578" spans="1:21" ht="32">
      <c r="A578" s="36" t="s">
        <v>676</v>
      </c>
      <c r="B578" s="37">
        <f t="shared" si="273"/>
        <v>0.79280397022332505</v>
      </c>
      <c r="C578" s="38">
        <v>20</v>
      </c>
      <c r="D578" s="39">
        <v>0</v>
      </c>
      <c r="E578" s="40">
        <v>65</v>
      </c>
      <c r="F578" s="29">
        <v>0</v>
      </c>
      <c r="G578" s="41">
        <f t="shared" si="275"/>
        <v>0.73275862068965514</v>
      </c>
      <c r="H578" s="40">
        <v>533</v>
      </c>
      <c r="I578" s="42">
        <v>0</v>
      </c>
      <c r="J578" s="40">
        <v>21</v>
      </c>
      <c r="K578" s="42">
        <v>0</v>
      </c>
      <c r="L578" s="37">
        <f t="shared" si="277"/>
        <v>0.80289855072463767</v>
      </c>
      <c r="M578" s="37">
        <f t="shared" si="278"/>
        <v>-7.0139930034982534E-2</v>
      </c>
      <c r="N578" s="37"/>
      <c r="O578" s="58"/>
      <c r="P578" s="44"/>
      <c r="Q578" s="44"/>
      <c r="R578" s="44"/>
      <c r="S578" s="44"/>
      <c r="T578" s="44"/>
      <c r="U578" s="44"/>
    </row>
    <row r="579" spans="1:21">
      <c r="A579" s="36" t="s">
        <v>677</v>
      </c>
      <c r="B579" s="37">
        <f t="shared" si="273"/>
        <v>3.5980148883374689E-2</v>
      </c>
      <c r="C579" s="38">
        <v>1</v>
      </c>
      <c r="D579" s="39">
        <v>0</v>
      </c>
      <c r="E579" s="40">
        <v>7</v>
      </c>
      <c r="F579" s="29">
        <v>0</v>
      </c>
      <c r="G579" s="41">
        <f t="shared" si="275"/>
        <v>6.8965517241379309E-2</v>
      </c>
      <c r="H579" s="40">
        <v>21</v>
      </c>
      <c r="I579" s="42">
        <v>0</v>
      </c>
      <c r="J579" s="40">
        <v>0</v>
      </c>
      <c r="K579" s="42">
        <v>0</v>
      </c>
      <c r="L579" s="37">
        <f t="shared" si="277"/>
        <v>3.0434782608695653E-2</v>
      </c>
      <c r="M579" s="37">
        <f t="shared" si="278"/>
        <v>3.8530734632683653E-2</v>
      </c>
      <c r="N579" s="37"/>
      <c r="O579" s="58"/>
      <c r="P579" s="44"/>
      <c r="Q579" s="44"/>
      <c r="R579" s="44"/>
      <c r="S579" s="44"/>
      <c r="T579" s="44"/>
      <c r="U579" s="44"/>
    </row>
    <row r="580" spans="1:21">
      <c r="B580" s="37"/>
      <c r="C580" s="62"/>
      <c r="D580" s="39"/>
      <c r="E580" s="63"/>
      <c r="F580" s="29">
        <v>0</v>
      </c>
      <c r="G580" s="41"/>
      <c r="H580" s="64"/>
      <c r="I580" s="42"/>
      <c r="J580" s="64"/>
      <c r="K580" s="42"/>
      <c r="L580" s="37"/>
      <c r="M580" s="37"/>
      <c r="N580" s="37"/>
      <c r="O580" s="53"/>
      <c r="S580" s="44"/>
    </row>
    <row r="581" spans="1:21">
      <c r="B581" s="37"/>
      <c r="C581" s="62"/>
      <c r="D581" s="39"/>
      <c r="E581" s="63"/>
      <c r="F581" s="29">
        <v>0</v>
      </c>
      <c r="G581" s="41"/>
      <c r="H581" s="64"/>
      <c r="I581" s="42"/>
      <c r="J581" s="64"/>
      <c r="K581" s="42"/>
      <c r="L581" s="37"/>
      <c r="M581" s="37"/>
      <c r="N581" s="37"/>
      <c r="O581" s="53"/>
      <c r="S581" s="44"/>
    </row>
    <row r="582" spans="1:21">
      <c r="B582" s="37"/>
      <c r="C582" s="62"/>
      <c r="D582" s="39"/>
      <c r="E582" s="63"/>
      <c r="F582" s="29">
        <v>0</v>
      </c>
      <c r="G582" s="41"/>
      <c r="H582" s="64"/>
      <c r="I582" s="42"/>
      <c r="J582" s="64"/>
      <c r="K582" s="42"/>
      <c r="L582" s="37"/>
      <c r="M582" s="37"/>
      <c r="N582" s="37"/>
      <c r="O582" s="53"/>
      <c r="S582" s="44"/>
    </row>
    <row r="583" spans="1:21">
      <c r="A583" s="65" t="s">
        <v>678</v>
      </c>
      <c r="B583" s="37"/>
      <c r="C583" s="62"/>
      <c r="D583" s="39"/>
      <c r="E583" s="63"/>
      <c r="F583" s="29">
        <v>0</v>
      </c>
      <c r="G583" s="41"/>
      <c r="H583" s="64"/>
      <c r="I583" s="42"/>
      <c r="J583" s="64"/>
      <c r="K583" s="42"/>
      <c r="L583" s="37"/>
      <c r="M583" s="37"/>
      <c r="N583" s="37"/>
      <c r="O583" s="53"/>
      <c r="S583" s="44"/>
    </row>
    <row r="584" spans="1:21" s="70" customFormat="1">
      <c r="A584" s="66" t="s">
        <v>679</v>
      </c>
      <c r="B584" s="37">
        <f t="shared" ref="B584:B647" si="313">(C584+E584+H584+J584)/(806-D584-F584-I584-K584)</f>
        <v>0</v>
      </c>
      <c r="C584" s="38">
        <v>0</v>
      </c>
      <c r="D584" s="39">
        <v>0</v>
      </c>
      <c r="E584" s="40">
        <v>0</v>
      </c>
      <c r="F584" s="29">
        <v>0</v>
      </c>
      <c r="G584" s="41">
        <f t="shared" ref="G584:G647" si="314">(C584+E584)/(116-D584-F584)</f>
        <v>0</v>
      </c>
      <c r="H584" s="40">
        <v>0</v>
      </c>
      <c r="I584" s="42">
        <v>0</v>
      </c>
      <c r="J584" s="40">
        <v>0</v>
      </c>
      <c r="K584" s="42">
        <v>0</v>
      </c>
      <c r="L584" s="37">
        <f t="shared" ref="L584:L647" si="315">(H584+J584)/(690-I584-K584)</f>
        <v>0</v>
      </c>
      <c r="M584" s="37">
        <f t="shared" ref="M584:M647" si="316">G584-L584</f>
        <v>0</v>
      </c>
      <c r="N584" s="67"/>
      <c r="O584" s="53"/>
      <c r="P584" s="68"/>
      <c r="Q584" s="68"/>
      <c r="R584" s="68"/>
      <c r="S584" s="69"/>
      <c r="T584" s="68"/>
      <c r="U584" s="68"/>
    </row>
    <row r="585" spans="1:21">
      <c r="A585" s="71" t="s">
        <v>680</v>
      </c>
      <c r="B585" s="37">
        <f t="shared" si="313"/>
        <v>2.4813895781637719E-2</v>
      </c>
      <c r="C585" s="62">
        <v>0</v>
      </c>
      <c r="D585" s="39">
        <v>0</v>
      </c>
      <c r="E585" s="63">
        <v>0</v>
      </c>
      <c r="F585" s="29">
        <v>0</v>
      </c>
      <c r="G585" s="41">
        <f t="shared" si="314"/>
        <v>0</v>
      </c>
      <c r="H585" s="64">
        <v>18</v>
      </c>
      <c r="I585" s="42">
        <v>0</v>
      </c>
      <c r="J585" s="64">
        <v>2</v>
      </c>
      <c r="K585" s="42">
        <v>0</v>
      </c>
      <c r="L585" s="37">
        <f t="shared" si="315"/>
        <v>2.8985507246376812E-2</v>
      </c>
      <c r="M585" s="37">
        <f t="shared" si="316"/>
        <v>-2.8985507246376812E-2</v>
      </c>
      <c r="N585" s="37">
        <f t="shared" ref="N585:N648" si="317">O585-B585</f>
        <v>2.5186104218362284E-2</v>
      </c>
      <c r="O585" s="72">
        <v>0.05</v>
      </c>
      <c r="S585" s="44"/>
    </row>
    <row r="586" spans="1:21">
      <c r="A586" s="71" t="s">
        <v>681</v>
      </c>
      <c r="B586" s="37">
        <f t="shared" si="313"/>
        <v>0.10173697270471464</v>
      </c>
      <c r="C586" s="62">
        <v>2</v>
      </c>
      <c r="D586" s="39">
        <v>0</v>
      </c>
      <c r="E586" s="63">
        <v>1</v>
      </c>
      <c r="F586" s="29">
        <v>0</v>
      </c>
      <c r="G586" s="41">
        <f t="shared" si="314"/>
        <v>2.5862068965517241E-2</v>
      </c>
      <c r="H586" s="64">
        <v>67</v>
      </c>
      <c r="I586" s="42">
        <v>0</v>
      </c>
      <c r="J586" s="64">
        <v>12</v>
      </c>
      <c r="K586" s="42">
        <v>0</v>
      </c>
      <c r="L586" s="37">
        <f t="shared" si="315"/>
        <v>0.11449275362318841</v>
      </c>
      <c r="M586" s="37">
        <f t="shared" si="316"/>
        <v>-8.8630684657671169E-2</v>
      </c>
      <c r="N586" s="37">
        <f t="shared" si="317"/>
        <v>2.8263027295285362E-2</v>
      </c>
      <c r="O586" s="72">
        <v>0.13</v>
      </c>
      <c r="S586" s="44"/>
    </row>
    <row r="587" spans="1:21">
      <c r="A587" s="71" t="s">
        <v>682</v>
      </c>
      <c r="B587" s="37">
        <f t="shared" si="313"/>
        <v>0.27171215880893301</v>
      </c>
      <c r="C587" s="62">
        <v>2</v>
      </c>
      <c r="D587" s="39">
        <v>0</v>
      </c>
      <c r="E587" s="63">
        <v>9</v>
      </c>
      <c r="F587" s="29">
        <v>0</v>
      </c>
      <c r="G587" s="41">
        <f t="shared" si="314"/>
        <v>9.4827586206896547E-2</v>
      </c>
      <c r="H587" s="64">
        <v>182</v>
      </c>
      <c r="I587" s="42">
        <v>0</v>
      </c>
      <c r="J587" s="64">
        <v>26</v>
      </c>
      <c r="K587" s="42">
        <v>0</v>
      </c>
      <c r="L587" s="37">
        <f t="shared" si="315"/>
        <v>0.30144927536231886</v>
      </c>
      <c r="M587" s="37">
        <f t="shared" si="316"/>
        <v>-0.20662168915542231</v>
      </c>
      <c r="N587" s="37">
        <f t="shared" si="317"/>
        <v>-0.12171215880893302</v>
      </c>
      <c r="O587" s="72">
        <v>0.15</v>
      </c>
      <c r="S587" s="44"/>
    </row>
    <row r="588" spans="1:21">
      <c r="A588" s="71" t="s">
        <v>683</v>
      </c>
      <c r="B588" s="37">
        <f t="shared" si="313"/>
        <v>4.590570719602978E-2</v>
      </c>
      <c r="C588" s="62">
        <v>2</v>
      </c>
      <c r="D588" s="39">
        <v>0</v>
      </c>
      <c r="E588" s="63">
        <v>3</v>
      </c>
      <c r="F588" s="29">
        <v>0</v>
      </c>
      <c r="G588" s="41">
        <f t="shared" si="314"/>
        <v>4.3103448275862072E-2</v>
      </c>
      <c r="H588" s="64">
        <v>24</v>
      </c>
      <c r="I588" s="42">
        <v>0</v>
      </c>
      <c r="J588" s="64">
        <v>8</v>
      </c>
      <c r="K588" s="42">
        <v>0</v>
      </c>
      <c r="L588" s="37">
        <f t="shared" si="315"/>
        <v>4.6376811594202899E-2</v>
      </c>
      <c r="M588" s="37">
        <f t="shared" si="316"/>
        <v>-3.2733633183408273E-3</v>
      </c>
      <c r="N588" s="37">
        <f t="shared" si="317"/>
        <v>2.4094292803970227E-2</v>
      </c>
      <c r="O588" s="72">
        <v>7.0000000000000007E-2</v>
      </c>
      <c r="S588" s="44"/>
    </row>
    <row r="589" spans="1:21">
      <c r="A589" s="71" t="s">
        <v>684</v>
      </c>
      <c r="B589" s="37">
        <f t="shared" si="313"/>
        <v>0.22704714640198512</v>
      </c>
      <c r="C589" s="62">
        <v>7</v>
      </c>
      <c r="D589" s="39">
        <v>0</v>
      </c>
      <c r="E589" s="63">
        <v>5</v>
      </c>
      <c r="F589" s="29">
        <v>0</v>
      </c>
      <c r="G589" s="41">
        <f t="shared" si="314"/>
        <v>0.10344827586206896</v>
      </c>
      <c r="H589" s="64">
        <v>156</v>
      </c>
      <c r="I589" s="42">
        <v>0</v>
      </c>
      <c r="J589" s="64">
        <v>15</v>
      </c>
      <c r="K589" s="42">
        <v>0</v>
      </c>
      <c r="L589" s="37">
        <f t="shared" si="315"/>
        <v>0.24782608695652175</v>
      </c>
      <c r="M589" s="37">
        <f t="shared" si="316"/>
        <v>-0.1443778110944528</v>
      </c>
      <c r="N589" s="37">
        <f t="shared" si="317"/>
        <v>-2.7047146401985106E-2</v>
      </c>
      <c r="O589" s="72">
        <v>0.2</v>
      </c>
      <c r="S589" s="44"/>
    </row>
    <row r="590" spans="1:21">
      <c r="A590" s="71" t="s">
        <v>685</v>
      </c>
      <c r="B590" s="37">
        <f t="shared" si="313"/>
        <v>3.1017369727047148E-2</v>
      </c>
      <c r="C590" s="62">
        <v>0</v>
      </c>
      <c r="D590" s="39">
        <v>0</v>
      </c>
      <c r="E590" s="63">
        <v>0</v>
      </c>
      <c r="F590" s="29">
        <v>0</v>
      </c>
      <c r="G590" s="41">
        <f t="shared" si="314"/>
        <v>0</v>
      </c>
      <c r="H590" s="64">
        <v>22</v>
      </c>
      <c r="I590" s="42">
        <v>0</v>
      </c>
      <c r="J590" s="64">
        <v>3</v>
      </c>
      <c r="K590" s="42">
        <v>0</v>
      </c>
      <c r="L590" s="37">
        <f t="shared" si="315"/>
        <v>3.6231884057971016E-2</v>
      </c>
      <c r="M590" s="37">
        <f t="shared" si="316"/>
        <v>-3.6231884057971016E-2</v>
      </c>
      <c r="N590" s="37">
        <f t="shared" si="317"/>
        <v>2.898263027295285E-2</v>
      </c>
      <c r="O590" s="72">
        <v>0.06</v>
      </c>
      <c r="S590" s="44"/>
    </row>
    <row r="591" spans="1:21">
      <c r="A591" s="71" t="s">
        <v>686</v>
      </c>
      <c r="B591" s="37">
        <f t="shared" si="313"/>
        <v>0.13399503722084366</v>
      </c>
      <c r="C591" s="62">
        <v>7</v>
      </c>
      <c r="D591" s="39">
        <v>0</v>
      </c>
      <c r="E591" s="63">
        <v>5</v>
      </c>
      <c r="F591" s="29">
        <v>0</v>
      </c>
      <c r="G591" s="41">
        <f t="shared" si="314"/>
        <v>0.10344827586206896</v>
      </c>
      <c r="H591" s="64">
        <v>86</v>
      </c>
      <c r="I591" s="42">
        <v>0</v>
      </c>
      <c r="J591" s="64">
        <v>10</v>
      </c>
      <c r="K591" s="42">
        <v>0</v>
      </c>
      <c r="L591" s="37">
        <f t="shared" si="315"/>
        <v>0.1391304347826087</v>
      </c>
      <c r="M591" s="37">
        <f t="shared" si="316"/>
        <v>-3.5682158920539733E-2</v>
      </c>
      <c r="N591" s="37">
        <f t="shared" si="317"/>
        <v>-1.3995037220843665E-2</v>
      </c>
      <c r="O591" s="72">
        <v>0.12</v>
      </c>
      <c r="S591" s="44"/>
    </row>
    <row r="592" spans="1:21">
      <c r="A592" s="71" t="s">
        <v>687</v>
      </c>
      <c r="B592" s="37">
        <f t="shared" si="313"/>
        <v>2.6054590570719603E-2</v>
      </c>
      <c r="C592" s="62">
        <v>0</v>
      </c>
      <c r="D592" s="39">
        <v>0</v>
      </c>
      <c r="E592" s="63">
        <v>2</v>
      </c>
      <c r="F592" s="29">
        <v>0</v>
      </c>
      <c r="G592" s="41">
        <f t="shared" si="314"/>
        <v>1.7241379310344827E-2</v>
      </c>
      <c r="H592" s="64">
        <v>17</v>
      </c>
      <c r="I592" s="42">
        <v>0</v>
      </c>
      <c r="J592" s="64">
        <v>2</v>
      </c>
      <c r="K592" s="42">
        <v>0</v>
      </c>
      <c r="L592" s="37">
        <f t="shared" si="315"/>
        <v>2.753623188405797E-2</v>
      </c>
      <c r="M592" s="37">
        <f t="shared" si="316"/>
        <v>-1.0294852573713143E-2</v>
      </c>
      <c r="N592" s="37">
        <f t="shared" si="317"/>
        <v>4.3945409429280408E-2</v>
      </c>
      <c r="O592" s="72">
        <v>7.0000000000000007E-2</v>
      </c>
      <c r="S592" s="44"/>
    </row>
    <row r="593" spans="1:19" s="11" customFormat="1">
      <c r="A593" s="71" t="s">
        <v>688</v>
      </c>
      <c r="B593" s="37">
        <f t="shared" si="313"/>
        <v>0.13771712158808933</v>
      </c>
      <c r="C593" s="62">
        <v>6</v>
      </c>
      <c r="D593" s="39">
        <v>0</v>
      </c>
      <c r="E593" s="63">
        <v>6</v>
      </c>
      <c r="F593" s="29">
        <v>0</v>
      </c>
      <c r="G593" s="41">
        <f t="shared" si="314"/>
        <v>0.10344827586206896</v>
      </c>
      <c r="H593" s="64">
        <v>87</v>
      </c>
      <c r="I593" s="42">
        <v>0</v>
      </c>
      <c r="J593" s="64">
        <v>12</v>
      </c>
      <c r="K593" s="42">
        <v>0</v>
      </c>
      <c r="L593" s="37">
        <f t="shared" si="315"/>
        <v>0.14347826086956522</v>
      </c>
      <c r="M593" s="37">
        <f t="shared" si="316"/>
        <v>-4.0029985007496258E-2</v>
      </c>
      <c r="N593" s="37">
        <f t="shared" si="317"/>
        <v>2.2282878411910678E-2</v>
      </c>
      <c r="O593" s="72">
        <v>0.16</v>
      </c>
      <c r="P593" s="50"/>
      <c r="Q593" s="50"/>
      <c r="R593" s="50"/>
      <c r="S593" s="44"/>
    </row>
    <row r="594" spans="1:19" s="11" customFormat="1">
      <c r="A594" s="73" t="s">
        <v>689</v>
      </c>
      <c r="B594" s="37">
        <f t="shared" si="313"/>
        <v>0.55210918114143925</v>
      </c>
      <c r="C594" s="38">
        <v>23</v>
      </c>
      <c r="D594" s="39">
        <v>0</v>
      </c>
      <c r="E594" s="40">
        <v>59</v>
      </c>
      <c r="F594" s="29">
        <v>0</v>
      </c>
      <c r="G594" s="41">
        <f t="shared" si="314"/>
        <v>0.7068965517241379</v>
      </c>
      <c r="H594" s="40">
        <v>337</v>
      </c>
      <c r="I594" s="42">
        <v>0</v>
      </c>
      <c r="J594" s="40">
        <v>26</v>
      </c>
      <c r="K594" s="42">
        <v>0</v>
      </c>
      <c r="L594" s="37">
        <f t="shared" si="315"/>
        <v>0.52608695652173909</v>
      </c>
      <c r="M594" s="37">
        <f t="shared" si="316"/>
        <v>0.18080959520239881</v>
      </c>
      <c r="N594" s="37">
        <f t="shared" si="317"/>
        <v>-7.2109181141439271E-2</v>
      </c>
      <c r="O594" s="72">
        <v>0.48</v>
      </c>
      <c r="P594" s="50"/>
      <c r="Q594" s="50"/>
      <c r="R594" s="50"/>
      <c r="S594" s="44"/>
    </row>
    <row r="595" spans="1:19" s="11" customFormat="1">
      <c r="A595" s="73" t="s">
        <v>690</v>
      </c>
      <c r="B595" s="37">
        <f t="shared" si="313"/>
        <v>0.4478908188585608</v>
      </c>
      <c r="C595" s="38">
        <v>3</v>
      </c>
      <c r="D595" s="39">
        <v>0</v>
      </c>
      <c r="E595" s="40">
        <v>31</v>
      </c>
      <c r="F595" s="29">
        <v>0</v>
      </c>
      <c r="G595" s="41">
        <f t="shared" si="314"/>
        <v>0.29310344827586204</v>
      </c>
      <c r="H595" s="40">
        <v>322</v>
      </c>
      <c r="I595" s="42">
        <v>0</v>
      </c>
      <c r="J595" s="40">
        <v>5</v>
      </c>
      <c r="K595" s="42">
        <v>0</v>
      </c>
      <c r="L595" s="37">
        <f t="shared" si="315"/>
        <v>0.47391304347826085</v>
      </c>
      <c r="M595" s="37">
        <f t="shared" si="316"/>
        <v>-0.18080959520239881</v>
      </c>
      <c r="N595" s="37">
        <f t="shared" si="317"/>
        <v>7.2109181141439216E-2</v>
      </c>
      <c r="O595" s="72">
        <v>0.52</v>
      </c>
      <c r="P595" s="50"/>
      <c r="Q595" s="50"/>
      <c r="R595" s="50"/>
      <c r="S595" s="44"/>
    </row>
    <row r="596" spans="1:19" s="11" customFormat="1">
      <c r="A596" s="73" t="s">
        <v>691</v>
      </c>
      <c r="B596" s="37">
        <f t="shared" si="313"/>
        <v>7.4441687344913151E-3</v>
      </c>
      <c r="C596" s="38">
        <v>0</v>
      </c>
      <c r="D596" s="39">
        <v>0</v>
      </c>
      <c r="E596" s="40">
        <v>0</v>
      </c>
      <c r="F596" s="29">
        <v>0</v>
      </c>
      <c r="G596" s="41">
        <f t="shared" si="314"/>
        <v>0</v>
      </c>
      <c r="H596" s="40">
        <v>5</v>
      </c>
      <c r="I596" s="42">
        <v>0</v>
      </c>
      <c r="J596" s="40">
        <v>1</v>
      </c>
      <c r="K596" s="42">
        <v>0</v>
      </c>
      <c r="L596" s="37">
        <f t="shared" si="315"/>
        <v>8.6956521739130436E-3</v>
      </c>
      <c r="M596" s="37">
        <f t="shared" si="316"/>
        <v>-8.6956521739130436E-3</v>
      </c>
      <c r="N596" s="37"/>
      <c r="O596" s="72"/>
      <c r="P596" s="50"/>
      <c r="Q596" s="50"/>
      <c r="R596" s="50"/>
      <c r="S596" s="44"/>
    </row>
    <row r="597" spans="1:19" s="11" customFormat="1">
      <c r="A597" s="74" t="s">
        <v>73</v>
      </c>
      <c r="B597" s="37">
        <f t="shared" si="313"/>
        <v>5.0868486352357321E-2</v>
      </c>
      <c r="C597" s="38">
        <v>0</v>
      </c>
      <c r="D597" s="39">
        <v>0</v>
      </c>
      <c r="E597" s="40">
        <v>2</v>
      </c>
      <c r="F597" s="29">
        <v>0</v>
      </c>
      <c r="G597" s="41">
        <f t="shared" si="314"/>
        <v>1.7241379310344827E-2</v>
      </c>
      <c r="H597" s="40">
        <v>39</v>
      </c>
      <c r="I597" s="42">
        <v>0</v>
      </c>
      <c r="J597" s="40">
        <v>0</v>
      </c>
      <c r="K597" s="42">
        <v>0</v>
      </c>
      <c r="L597" s="37">
        <f t="shared" si="315"/>
        <v>5.6521739130434782E-2</v>
      </c>
      <c r="M597" s="37">
        <f t="shared" si="316"/>
        <v>-3.9280359820089955E-2</v>
      </c>
      <c r="N597" s="37">
        <f t="shared" si="317"/>
        <v>4.9131513647642684E-2</v>
      </c>
      <c r="O597" s="72">
        <v>0.1</v>
      </c>
      <c r="P597" s="50"/>
      <c r="Q597" s="50"/>
      <c r="R597" s="50"/>
      <c r="S597" s="44"/>
    </row>
    <row r="598" spans="1:19" s="11" customFormat="1">
      <c r="A598" s="74" t="s">
        <v>74</v>
      </c>
      <c r="B598" s="37">
        <f t="shared" si="313"/>
        <v>6.0794044665012405E-2</v>
      </c>
      <c r="C598" s="38">
        <v>1</v>
      </c>
      <c r="D598" s="39">
        <v>0</v>
      </c>
      <c r="E598" s="40">
        <v>2</v>
      </c>
      <c r="F598" s="29">
        <v>0</v>
      </c>
      <c r="G598" s="41">
        <f t="shared" si="314"/>
        <v>2.5862068965517241E-2</v>
      </c>
      <c r="H598" s="40">
        <v>45</v>
      </c>
      <c r="I598" s="42">
        <v>0</v>
      </c>
      <c r="J598" s="40">
        <v>1</v>
      </c>
      <c r="K598" s="42">
        <v>0</v>
      </c>
      <c r="L598" s="37">
        <f t="shared" si="315"/>
        <v>6.6666666666666666E-2</v>
      </c>
      <c r="M598" s="37">
        <f t="shared" si="316"/>
        <v>-4.0804597701149428E-2</v>
      </c>
      <c r="N598" s="37">
        <f t="shared" si="317"/>
        <v>5.9205955334987591E-2</v>
      </c>
      <c r="O598" s="72">
        <v>0.12</v>
      </c>
      <c r="P598" s="50"/>
      <c r="Q598" s="50"/>
      <c r="R598" s="50"/>
      <c r="S598" s="44"/>
    </row>
    <row r="599" spans="1:19" s="11" customFormat="1">
      <c r="A599" s="74" t="s">
        <v>75</v>
      </c>
      <c r="B599" s="37">
        <f t="shared" si="313"/>
        <v>9.553349875930521E-2</v>
      </c>
      <c r="C599" s="38">
        <v>0</v>
      </c>
      <c r="D599" s="39">
        <v>0</v>
      </c>
      <c r="E599" s="40">
        <v>1</v>
      </c>
      <c r="F599" s="29">
        <v>0</v>
      </c>
      <c r="G599" s="41">
        <f t="shared" si="314"/>
        <v>8.6206896551724137E-3</v>
      </c>
      <c r="H599" s="40">
        <v>73</v>
      </c>
      <c r="I599" s="42">
        <v>0</v>
      </c>
      <c r="J599" s="40">
        <v>3</v>
      </c>
      <c r="K599" s="42">
        <v>0</v>
      </c>
      <c r="L599" s="37">
        <f t="shared" si="315"/>
        <v>0.11014492753623188</v>
      </c>
      <c r="M599" s="37">
        <f t="shared" si="316"/>
        <v>-0.10152423788105946</v>
      </c>
      <c r="N599" s="37">
        <f t="shared" si="317"/>
        <v>4.4665012406947951E-3</v>
      </c>
      <c r="O599" s="72">
        <v>0.1</v>
      </c>
      <c r="P599" s="50"/>
      <c r="Q599" s="50"/>
      <c r="R599" s="50"/>
      <c r="S599" s="44"/>
    </row>
    <row r="600" spans="1:19" s="11" customFormat="1">
      <c r="A600" s="74" t="s">
        <v>76</v>
      </c>
      <c r="B600" s="37">
        <f t="shared" si="313"/>
        <v>0.11166253101736973</v>
      </c>
      <c r="C600" s="38">
        <v>2</v>
      </c>
      <c r="D600" s="39">
        <v>0</v>
      </c>
      <c r="E600" s="40">
        <v>6</v>
      </c>
      <c r="F600" s="29">
        <v>0</v>
      </c>
      <c r="G600" s="41">
        <f t="shared" si="314"/>
        <v>6.8965517241379309E-2</v>
      </c>
      <c r="H600" s="40">
        <v>80</v>
      </c>
      <c r="I600" s="42">
        <v>0</v>
      </c>
      <c r="J600" s="40">
        <v>2</v>
      </c>
      <c r="K600" s="42">
        <v>0</v>
      </c>
      <c r="L600" s="37">
        <f t="shared" si="315"/>
        <v>0.11884057971014493</v>
      </c>
      <c r="M600" s="37">
        <f t="shared" si="316"/>
        <v>-4.9875062468765621E-2</v>
      </c>
      <c r="N600" s="37">
        <f t="shared" si="317"/>
        <v>-4.1662531017369719E-2</v>
      </c>
      <c r="O600" s="72">
        <v>7.0000000000000007E-2</v>
      </c>
      <c r="P600" s="50"/>
      <c r="Q600" s="50"/>
      <c r="R600" s="50"/>
      <c r="S600" s="44"/>
    </row>
    <row r="601" spans="1:19" s="11" customFormat="1">
      <c r="A601" s="74" t="s">
        <v>77</v>
      </c>
      <c r="B601" s="37">
        <f t="shared" si="313"/>
        <v>0.13151364764267989</v>
      </c>
      <c r="C601" s="38">
        <v>3</v>
      </c>
      <c r="D601" s="39">
        <v>0</v>
      </c>
      <c r="E601" s="40">
        <v>8</v>
      </c>
      <c r="F601" s="29">
        <v>0</v>
      </c>
      <c r="G601" s="41">
        <f t="shared" si="314"/>
        <v>9.4827586206896547E-2</v>
      </c>
      <c r="H601" s="40">
        <v>89</v>
      </c>
      <c r="I601" s="42">
        <v>0</v>
      </c>
      <c r="J601" s="40">
        <v>6</v>
      </c>
      <c r="K601" s="42">
        <v>0</v>
      </c>
      <c r="L601" s="37">
        <f t="shared" si="315"/>
        <v>0.13768115942028986</v>
      </c>
      <c r="M601" s="37">
        <f t="shared" si="316"/>
        <v>-4.2853573213393309E-2</v>
      </c>
      <c r="N601" s="37">
        <f t="shared" si="317"/>
        <v>-4.1513647642679896E-2</v>
      </c>
      <c r="O601" s="72">
        <v>0.09</v>
      </c>
      <c r="P601" s="50"/>
      <c r="Q601" s="50"/>
      <c r="R601" s="50"/>
      <c r="S601" s="44"/>
    </row>
    <row r="602" spans="1:19" s="11" customFormat="1">
      <c r="A602" s="74" t="s">
        <v>78</v>
      </c>
      <c r="B602" s="37">
        <f t="shared" si="313"/>
        <v>0.11290322580645161</v>
      </c>
      <c r="C602" s="38">
        <v>2</v>
      </c>
      <c r="D602" s="39">
        <v>0</v>
      </c>
      <c r="E602" s="40">
        <v>14</v>
      </c>
      <c r="F602" s="29">
        <v>0</v>
      </c>
      <c r="G602" s="41">
        <f t="shared" si="314"/>
        <v>0.13793103448275862</v>
      </c>
      <c r="H602" s="40">
        <v>72</v>
      </c>
      <c r="I602" s="42">
        <v>0</v>
      </c>
      <c r="J602" s="40">
        <v>3</v>
      </c>
      <c r="K602" s="42">
        <v>0</v>
      </c>
      <c r="L602" s="37">
        <f t="shared" si="315"/>
        <v>0.10869565217391304</v>
      </c>
      <c r="M602" s="37">
        <f t="shared" si="316"/>
        <v>2.9235382308845578E-2</v>
      </c>
      <c r="N602" s="37">
        <f t="shared" si="317"/>
        <v>-3.2903225806451608E-2</v>
      </c>
      <c r="O602" s="72">
        <v>0.08</v>
      </c>
      <c r="P602" s="50"/>
      <c r="Q602" s="50"/>
      <c r="R602" s="50"/>
      <c r="S602" s="44"/>
    </row>
    <row r="603" spans="1:19" s="11" customFormat="1">
      <c r="A603" s="74" t="s">
        <v>79</v>
      </c>
      <c r="B603" s="37">
        <f t="shared" si="313"/>
        <v>0.10173697270471464</v>
      </c>
      <c r="C603" s="38">
        <v>3</v>
      </c>
      <c r="D603" s="39">
        <v>0</v>
      </c>
      <c r="E603" s="40">
        <v>11</v>
      </c>
      <c r="F603" s="29">
        <v>0</v>
      </c>
      <c r="G603" s="41">
        <f t="shared" si="314"/>
        <v>0.1206896551724138</v>
      </c>
      <c r="H603" s="40">
        <v>66</v>
      </c>
      <c r="I603" s="42">
        <v>0</v>
      </c>
      <c r="J603" s="40">
        <v>2</v>
      </c>
      <c r="K603" s="42">
        <v>0</v>
      </c>
      <c r="L603" s="37">
        <f t="shared" si="315"/>
        <v>9.8550724637681164E-2</v>
      </c>
      <c r="M603" s="37">
        <f t="shared" si="316"/>
        <v>2.2138930534732634E-2</v>
      </c>
      <c r="N603" s="37">
        <f t="shared" si="317"/>
        <v>-2.1736972704714641E-2</v>
      </c>
      <c r="O603" s="72">
        <v>0.08</v>
      </c>
      <c r="P603" s="50"/>
      <c r="Q603" s="50"/>
      <c r="R603" s="50"/>
      <c r="S603" s="44"/>
    </row>
    <row r="604" spans="1:19" s="11" customFormat="1">
      <c r="A604" s="74" t="s">
        <v>80</v>
      </c>
      <c r="B604" s="37">
        <f t="shared" si="313"/>
        <v>7.0719602977667495E-2</v>
      </c>
      <c r="C604" s="38">
        <v>1</v>
      </c>
      <c r="D604" s="39">
        <v>0</v>
      </c>
      <c r="E604" s="40">
        <v>7</v>
      </c>
      <c r="F604" s="29">
        <v>0</v>
      </c>
      <c r="G604" s="41">
        <f t="shared" si="314"/>
        <v>6.8965517241379309E-2</v>
      </c>
      <c r="H604" s="40">
        <v>46</v>
      </c>
      <c r="I604" s="42">
        <v>0</v>
      </c>
      <c r="J604" s="40">
        <v>3</v>
      </c>
      <c r="K604" s="42">
        <v>0</v>
      </c>
      <c r="L604" s="37">
        <f t="shared" si="315"/>
        <v>7.101449275362319E-2</v>
      </c>
      <c r="M604" s="37">
        <f t="shared" si="316"/>
        <v>-2.0489755122438807E-3</v>
      </c>
      <c r="N604" s="37">
        <f t="shared" si="317"/>
        <v>3.9280397022332506E-2</v>
      </c>
      <c r="O604" s="72">
        <v>0.11</v>
      </c>
      <c r="P604" s="50"/>
      <c r="Q604" s="50"/>
      <c r="R604" s="50"/>
      <c r="S604" s="44"/>
    </row>
    <row r="605" spans="1:19" s="11" customFormat="1">
      <c r="A605" s="74" t="s">
        <v>81</v>
      </c>
      <c r="B605" s="37">
        <f t="shared" si="313"/>
        <v>7.5682382133995044E-2</v>
      </c>
      <c r="C605" s="38">
        <v>7</v>
      </c>
      <c r="D605" s="39">
        <v>0</v>
      </c>
      <c r="E605" s="40">
        <v>12</v>
      </c>
      <c r="F605" s="29">
        <v>0</v>
      </c>
      <c r="G605" s="41">
        <f t="shared" si="314"/>
        <v>0.16379310344827586</v>
      </c>
      <c r="H605" s="40">
        <v>39</v>
      </c>
      <c r="I605" s="42">
        <v>0</v>
      </c>
      <c r="J605" s="40">
        <v>3</v>
      </c>
      <c r="K605" s="42">
        <v>0</v>
      </c>
      <c r="L605" s="37">
        <f t="shared" si="315"/>
        <v>6.0869565217391307E-2</v>
      </c>
      <c r="M605" s="37">
        <f t="shared" si="316"/>
        <v>0.10292353823088454</v>
      </c>
      <c r="N605" s="37">
        <f t="shared" si="317"/>
        <v>-5.682382133995037E-3</v>
      </c>
      <c r="O605" s="72">
        <v>7.0000000000000007E-2</v>
      </c>
      <c r="P605" s="50"/>
      <c r="Q605" s="50"/>
      <c r="R605" s="50"/>
      <c r="S605" s="44"/>
    </row>
    <row r="606" spans="1:19" s="11" customFormat="1">
      <c r="A606" s="74" t="s">
        <v>82</v>
      </c>
      <c r="B606" s="37">
        <f t="shared" si="313"/>
        <v>7.5682382133995044E-2</v>
      </c>
      <c r="C606" s="38">
        <v>5</v>
      </c>
      <c r="D606" s="39">
        <v>0</v>
      </c>
      <c r="E606" s="40">
        <v>10</v>
      </c>
      <c r="F606" s="29">
        <v>0</v>
      </c>
      <c r="G606" s="41">
        <f t="shared" si="314"/>
        <v>0.12931034482758622</v>
      </c>
      <c r="H606" s="40">
        <v>44</v>
      </c>
      <c r="I606" s="42">
        <v>0</v>
      </c>
      <c r="J606" s="40">
        <v>2</v>
      </c>
      <c r="K606" s="42">
        <v>0</v>
      </c>
      <c r="L606" s="37">
        <f t="shared" si="315"/>
        <v>6.6666666666666666E-2</v>
      </c>
      <c r="M606" s="37">
        <f t="shared" si="316"/>
        <v>6.264367816091955E-2</v>
      </c>
      <c r="N606" s="37">
        <f t="shared" si="317"/>
        <v>2.4317617866004962E-2</v>
      </c>
      <c r="O606" s="72">
        <v>0.1</v>
      </c>
      <c r="P606" s="50"/>
      <c r="Q606" s="50"/>
      <c r="R606" s="50"/>
      <c r="S606" s="44"/>
    </row>
    <row r="607" spans="1:19" s="11" customFormat="1">
      <c r="A607" s="74" t="s">
        <v>83</v>
      </c>
      <c r="B607" s="37">
        <f t="shared" si="313"/>
        <v>6.4516129032258063E-2</v>
      </c>
      <c r="C607" s="38">
        <v>2</v>
      </c>
      <c r="D607" s="39">
        <v>0</v>
      </c>
      <c r="E607" s="40">
        <v>8</v>
      </c>
      <c r="F607" s="29">
        <v>0</v>
      </c>
      <c r="G607" s="41">
        <f t="shared" si="314"/>
        <v>8.6206896551724144E-2</v>
      </c>
      <c r="H607" s="40">
        <v>37</v>
      </c>
      <c r="I607" s="42">
        <v>0</v>
      </c>
      <c r="J607" s="40">
        <v>5</v>
      </c>
      <c r="K607" s="42">
        <v>0</v>
      </c>
      <c r="L607" s="37">
        <f t="shared" si="315"/>
        <v>6.0869565217391307E-2</v>
      </c>
      <c r="M607" s="37">
        <f t="shared" si="316"/>
        <v>2.5337331334332837E-2</v>
      </c>
      <c r="N607" s="37">
        <f t="shared" si="317"/>
        <v>-1.451612903225806E-2</v>
      </c>
      <c r="O607" s="72">
        <v>0.05</v>
      </c>
      <c r="P607" s="50"/>
      <c r="Q607" s="50"/>
      <c r="R607" s="50"/>
      <c r="S607" s="44"/>
    </row>
    <row r="608" spans="1:19" s="11" customFormat="1">
      <c r="A608" s="74" t="s">
        <v>84</v>
      </c>
      <c r="B608" s="37">
        <f t="shared" si="313"/>
        <v>4.0942928039702231E-2</v>
      </c>
      <c r="C608" s="38">
        <v>0</v>
      </c>
      <c r="D608" s="39">
        <v>0</v>
      </c>
      <c r="E608" s="40">
        <v>9</v>
      </c>
      <c r="F608" s="29">
        <v>0</v>
      </c>
      <c r="G608" s="41">
        <f t="shared" si="314"/>
        <v>7.7586206896551727E-2</v>
      </c>
      <c r="H608" s="40">
        <v>24</v>
      </c>
      <c r="I608" s="42">
        <v>0</v>
      </c>
      <c r="J608" s="40">
        <v>0</v>
      </c>
      <c r="K608" s="42">
        <v>0</v>
      </c>
      <c r="L608" s="37">
        <f t="shared" si="315"/>
        <v>3.4782608695652174E-2</v>
      </c>
      <c r="M608" s="37">
        <f t="shared" si="316"/>
        <v>4.2803598200899552E-2</v>
      </c>
      <c r="N608" s="37">
        <f t="shared" si="317"/>
        <v>-1.0942928039702232E-2</v>
      </c>
      <c r="O608" s="72">
        <v>0.03</v>
      </c>
      <c r="P608" s="50"/>
      <c r="Q608" s="50"/>
      <c r="R608" s="50"/>
      <c r="S608" s="44"/>
    </row>
    <row r="609" spans="1:21">
      <c r="A609" s="73" t="s">
        <v>692</v>
      </c>
      <c r="B609" s="37">
        <f t="shared" si="313"/>
        <v>8.6848635235732014E-3</v>
      </c>
      <c r="C609" s="38">
        <v>0</v>
      </c>
      <c r="D609" s="39">
        <v>0</v>
      </c>
      <c r="E609" s="40">
        <v>0</v>
      </c>
      <c r="F609" s="29">
        <v>0</v>
      </c>
      <c r="G609" s="41">
        <f t="shared" si="314"/>
        <v>0</v>
      </c>
      <c r="H609" s="40">
        <v>6</v>
      </c>
      <c r="I609" s="42">
        <v>0</v>
      </c>
      <c r="J609" s="40">
        <v>1</v>
      </c>
      <c r="K609" s="42">
        <v>0</v>
      </c>
      <c r="L609" s="37">
        <f t="shared" si="315"/>
        <v>1.0144927536231883E-2</v>
      </c>
      <c r="M609" s="37">
        <f t="shared" si="316"/>
        <v>-1.0144927536231883E-2</v>
      </c>
      <c r="N609" s="37">
        <f t="shared" si="317"/>
        <v>1.1315136476426799E-2</v>
      </c>
      <c r="O609" s="72">
        <v>0.02</v>
      </c>
      <c r="S609" s="44"/>
    </row>
    <row r="610" spans="1:21">
      <c r="A610" s="73" t="s">
        <v>693</v>
      </c>
      <c r="B610" s="37">
        <f t="shared" si="313"/>
        <v>1.2406947890818859E-2</v>
      </c>
      <c r="C610" s="38">
        <v>0</v>
      </c>
      <c r="D610" s="39">
        <v>0</v>
      </c>
      <c r="E610" s="40">
        <v>0</v>
      </c>
      <c r="F610" s="29">
        <v>0</v>
      </c>
      <c r="G610" s="41">
        <f t="shared" si="314"/>
        <v>0</v>
      </c>
      <c r="H610" s="40">
        <v>10</v>
      </c>
      <c r="I610" s="42">
        <v>0</v>
      </c>
      <c r="J610" s="40">
        <v>0</v>
      </c>
      <c r="K610" s="42">
        <v>0</v>
      </c>
      <c r="L610" s="37">
        <f t="shared" si="315"/>
        <v>1.4492753623188406E-2</v>
      </c>
      <c r="M610" s="37">
        <f t="shared" si="316"/>
        <v>-1.4492753623188406E-2</v>
      </c>
      <c r="N610" s="37">
        <f t="shared" si="317"/>
        <v>0.21759305210918115</v>
      </c>
      <c r="O610" s="72">
        <v>0.23</v>
      </c>
      <c r="S610" s="44"/>
    </row>
    <row r="611" spans="1:21">
      <c r="A611" s="73" t="s">
        <v>694</v>
      </c>
      <c r="B611" s="37">
        <f t="shared" si="313"/>
        <v>2.4813895781637717E-3</v>
      </c>
      <c r="C611" s="38">
        <v>0</v>
      </c>
      <c r="D611" s="39">
        <v>0</v>
      </c>
      <c r="E611" s="40">
        <v>0</v>
      </c>
      <c r="F611" s="29">
        <v>0</v>
      </c>
      <c r="G611" s="41">
        <f t="shared" si="314"/>
        <v>0</v>
      </c>
      <c r="H611" s="40">
        <v>1</v>
      </c>
      <c r="I611" s="42">
        <v>0</v>
      </c>
      <c r="J611" s="40">
        <v>1</v>
      </c>
      <c r="K611" s="42">
        <v>0</v>
      </c>
      <c r="L611" s="37">
        <f t="shared" si="315"/>
        <v>2.8985507246376812E-3</v>
      </c>
      <c r="M611" s="37">
        <f t="shared" si="316"/>
        <v>-2.8985507246376812E-3</v>
      </c>
      <c r="N611" s="37">
        <f t="shared" si="317"/>
        <v>1.751861042183623E-2</v>
      </c>
      <c r="O611" s="72">
        <v>0.02</v>
      </c>
      <c r="S611" s="44"/>
    </row>
    <row r="612" spans="1:21">
      <c r="A612" s="73" t="s">
        <v>695</v>
      </c>
      <c r="B612" s="37">
        <f t="shared" si="313"/>
        <v>7.1960297766749379E-2</v>
      </c>
      <c r="C612" s="38">
        <v>4</v>
      </c>
      <c r="D612" s="39">
        <v>0</v>
      </c>
      <c r="E612" s="40">
        <v>7</v>
      </c>
      <c r="F612" s="29">
        <v>0</v>
      </c>
      <c r="G612" s="41">
        <f t="shared" si="314"/>
        <v>9.4827586206896547E-2</v>
      </c>
      <c r="H612" s="40">
        <v>46</v>
      </c>
      <c r="I612" s="42">
        <v>0</v>
      </c>
      <c r="J612" s="40">
        <v>1</v>
      </c>
      <c r="K612" s="42">
        <v>0</v>
      </c>
      <c r="L612" s="37">
        <f t="shared" si="315"/>
        <v>6.8115942028985507E-2</v>
      </c>
      <c r="M612" s="37">
        <f t="shared" si="316"/>
        <v>2.671164417791104E-2</v>
      </c>
      <c r="N612" s="37">
        <f t="shared" si="317"/>
        <v>0.19803970223325063</v>
      </c>
      <c r="O612" s="72">
        <v>0.27</v>
      </c>
      <c r="S612" s="44"/>
    </row>
    <row r="613" spans="1:21">
      <c r="A613" s="73" t="s">
        <v>696</v>
      </c>
      <c r="B613" s="37">
        <f t="shared" si="313"/>
        <v>0.26923076923076922</v>
      </c>
      <c r="C613" s="38">
        <v>7</v>
      </c>
      <c r="D613" s="39">
        <v>0</v>
      </c>
      <c r="E613" s="40">
        <v>28</v>
      </c>
      <c r="F613" s="29">
        <v>0</v>
      </c>
      <c r="G613" s="41">
        <f t="shared" si="314"/>
        <v>0.30172413793103448</v>
      </c>
      <c r="H613" s="40">
        <v>174</v>
      </c>
      <c r="I613" s="42">
        <v>0</v>
      </c>
      <c r="J613" s="40">
        <v>8</v>
      </c>
      <c r="K613" s="42">
        <v>0</v>
      </c>
      <c r="L613" s="37">
        <f t="shared" si="315"/>
        <v>0.26376811594202898</v>
      </c>
      <c r="M613" s="37">
        <f t="shared" si="316"/>
        <v>3.7956021989005495E-2</v>
      </c>
      <c r="N613" s="37">
        <f t="shared" si="317"/>
        <v>7.0769230769230806E-2</v>
      </c>
      <c r="O613" s="72">
        <v>0.34</v>
      </c>
      <c r="S613" s="44"/>
    </row>
    <row r="614" spans="1:21">
      <c r="A614" s="73" t="s">
        <v>697</v>
      </c>
      <c r="B614" s="37">
        <f t="shared" si="313"/>
        <v>0.63523573200992556</v>
      </c>
      <c r="C614" s="38">
        <v>15</v>
      </c>
      <c r="D614" s="39">
        <v>0</v>
      </c>
      <c r="E614" s="40">
        <v>55</v>
      </c>
      <c r="F614" s="29">
        <v>0</v>
      </c>
      <c r="G614" s="41">
        <f t="shared" si="314"/>
        <v>0.60344827586206895</v>
      </c>
      <c r="H614" s="40">
        <v>422</v>
      </c>
      <c r="I614" s="42">
        <v>0</v>
      </c>
      <c r="J614" s="40">
        <v>20</v>
      </c>
      <c r="K614" s="42">
        <v>0</v>
      </c>
      <c r="L614" s="37">
        <f t="shared" si="315"/>
        <v>0.64057971014492754</v>
      </c>
      <c r="M614" s="37">
        <f t="shared" si="316"/>
        <v>-3.7131434282858589E-2</v>
      </c>
      <c r="N614" s="37">
        <f t="shared" si="317"/>
        <v>-0.52523573200992557</v>
      </c>
      <c r="O614" s="72">
        <v>0.11</v>
      </c>
      <c r="S614" s="44"/>
    </row>
    <row r="615" spans="1:21">
      <c r="A615" s="73" t="s">
        <v>698</v>
      </c>
      <c r="B615" s="37">
        <f t="shared" si="313"/>
        <v>0.14392059553349876</v>
      </c>
      <c r="C615" s="38">
        <v>26</v>
      </c>
      <c r="D615" s="39">
        <v>0</v>
      </c>
      <c r="E615" s="40">
        <v>90</v>
      </c>
      <c r="F615" s="29">
        <v>0</v>
      </c>
      <c r="G615" s="41">
        <f t="shared" si="314"/>
        <v>1</v>
      </c>
      <c r="H615" s="40">
        <v>0</v>
      </c>
      <c r="I615" s="42">
        <v>0</v>
      </c>
      <c r="J615" s="40">
        <v>0</v>
      </c>
      <c r="K615" s="42">
        <v>0</v>
      </c>
      <c r="L615" s="37">
        <f t="shared" si="315"/>
        <v>0</v>
      </c>
      <c r="M615" s="37">
        <f t="shared" si="316"/>
        <v>1</v>
      </c>
      <c r="N615" s="37"/>
      <c r="O615" s="53"/>
      <c r="S615" s="44"/>
    </row>
    <row r="616" spans="1:21">
      <c r="A616" s="73" t="s">
        <v>699</v>
      </c>
      <c r="B616" s="37">
        <f t="shared" si="313"/>
        <v>0.85607940446650121</v>
      </c>
      <c r="C616" s="38">
        <v>0</v>
      </c>
      <c r="D616" s="39">
        <v>0</v>
      </c>
      <c r="E616" s="40">
        <v>0</v>
      </c>
      <c r="F616" s="29">
        <v>0</v>
      </c>
      <c r="G616" s="41">
        <f t="shared" si="314"/>
        <v>0</v>
      </c>
      <c r="H616" s="40">
        <v>659</v>
      </c>
      <c r="I616" s="42">
        <v>0</v>
      </c>
      <c r="J616" s="40">
        <v>31</v>
      </c>
      <c r="K616" s="42">
        <v>0</v>
      </c>
      <c r="L616" s="37">
        <f t="shared" si="315"/>
        <v>1</v>
      </c>
      <c r="M616" s="37">
        <f t="shared" si="316"/>
        <v>-1</v>
      </c>
      <c r="N616" s="37"/>
      <c r="O616" s="53"/>
      <c r="S616" s="44"/>
    </row>
    <row r="617" spans="1:21">
      <c r="A617" s="36" t="s">
        <v>700</v>
      </c>
      <c r="B617" s="37">
        <f t="shared" si="313"/>
        <v>2.4813895781637717E-3</v>
      </c>
      <c r="C617" s="38">
        <v>0</v>
      </c>
      <c r="D617" s="39">
        <v>0</v>
      </c>
      <c r="E617" s="40">
        <v>0</v>
      </c>
      <c r="F617" s="29">
        <v>0</v>
      </c>
      <c r="G617" s="41">
        <f t="shared" si="314"/>
        <v>0</v>
      </c>
      <c r="H617" s="40">
        <v>2</v>
      </c>
      <c r="I617" s="42">
        <v>0</v>
      </c>
      <c r="J617" s="40">
        <v>0</v>
      </c>
      <c r="K617" s="42">
        <v>0</v>
      </c>
      <c r="L617" s="37">
        <f t="shared" si="315"/>
        <v>2.8985507246376812E-3</v>
      </c>
      <c r="M617" s="37">
        <f t="shared" si="316"/>
        <v>-2.8985507246376812E-3</v>
      </c>
      <c r="N617" s="37">
        <f t="shared" si="317"/>
        <v>0.24474533068826615</v>
      </c>
      <c r="O617" s="43">
        <v>0.24722672026642992</v>
      </c>
      <c r="P617" s="44"/>
      <c r="Q617" s="44"/>
      <c r="R617" s="44"/>
      <c r="S617" s="44"/>
      <c r="T617" s="44"/>
      <c r="U617" s="52"/>
    </row>
    <row r="618" spans="1:21">
      <c r="A618" s="36" t="s">
        <v>701</v>
      </c>
      <c r="B618" s="37">
        <f t="shared" si="313"/>
        <v>3.7220843672456576E-3</v>
      </c>
      <c r="C618" s="38">
        <v>0</v>
      </c>
      <c r="D618" s="39">
        <v>0</v>
      </c>
      <c r="E618" s="40">
        <v>0</v>
      </c>
      <c r="F618" s="29">
        <v>0</v>
      </c>
      <c r="G618" s="41">
        <f t="shared" si="314"/>
        <v>0</v>
      </c>
      <c r="H618" s="40">
        <v>3</v>
      </c>
      <c r="I618" s="42">
        <v>0</v>
      </c>
      <c r="J618" s="40">
        <v>0</v>
      </c>
      <c r="K618" s="42">
        <v>0</v>
      </c>
      <c r="L618" s="37">
        <f t="shared" si="315"/>
        <v>4.3478260869565218E-3</v>
      </c>
      <c r="M618" s="37">
        <f t="shared" si="316"/>
        <v>-4.3478260869565218E-3</v>
      </c>
      <c r="N618" s="37">
        <f t="shared" si="317"/>
        <v>0.2701093760609044</v>
      </c>
      <c r="O618" s="45">
        <v>0.27383146042815004</v>
      </c>
      <c r="P618" s="44"/>
      <c r="Q618" s="44"/>
      <c r="R618" s="52"/>
      <c r="S618" s="44"/>
      <c r="T618" s="52"/>
      <c r="U618" s="52"/>
    </row>
    <row r="619" spans="1:21">
      <c r="A619" s="36" t="s">
        <v>702</v>
      </c>
      <c r="B619" s="37">
        <f t="shared" si="313"/>
        <v>1.2406947890818859E-3</v>
      </c>
      <c r="C619" s="38">
        <v>0</v>
      </c>
      <c r="D619" s="39">
        <v>0</v>
      </c>
      <c r="E619" s="40">
        <v>0</v>
      </c>
      <c r="F619" s="29">
        <v>0</v>
      </c>
      <c r="G619" s="41">
        <f t="shared" si="314"/>
        <v>0</v>
      </c>
      <c r="H619" s="40">
        <v>1</v>
      </c>
      <c r="I619" s="42">
        <v>0</v>
      </c>
      <c r="J619" s="40">
        <v>0</v>
      </c>
      <c r="K619" s="42">
        <v>0</v>
      </c>
      <c r="L619" s="37">
        <f t="shared" si="315"/>
        <v>1.4492753623188406E-3</v>
      </c>
      <c r="M619" s="37">
        <f t="shared" si="316"/>
        <v>-1.4492753623188406E-3</v>
      </c>
      <c r="N619" s="37">
        <f t="shared" si="317"/>
        <v>1.8235866875332216E-2</v>
      </c>
      <c r="O619" s="46">
        <v>1.9476561664414103E-2</v>
      </c>
      <c r="P619" s="44"/>
      <c r="Q619" s="44"/>
      <c r="R619" s="52"/>
      <c r="S619" s="44"/>
      <c r="T619" s="52"/>
      <c r="U619" s="52"/>
    </row>
    <row r="620" spans="1:21">
      <c r="A620" s="36" t="s">
        <v>703</v>
      </c>
      <c r="B620" s="37">
        <f t="shared" si="313"/>
        <v>0.97146401985111663</v>
      </c>
      <c r="C620" s="38">
        <v>26</v>
      </c>
      <c r="D620" s="39">
        <v>0</v>
      </c>
      <c r="E620" s="40">
        <v>89</v>
      </c>
      <c r="F620" s="29">
        <v>0</v>
      </c>
      <c r="G620" s="41">
        <f t="shared" si="314"/>
        <v>0.99137931034482762</v>
      </c>
      <c r="H620" s="40">
        <v>638</v>
      </c>
      <c r="I620" s="42">
        <v>0</v>
      </c>
      <c r="J620" s="40">
        <v>30</v>
      </c>
      <c r="K620" s="42">
        <v>0</v>
      </c>
      <c r="L620" s="37">
        <f t="shared" si="315"/>
        <v>0.96811594202898554</v>
      </c>
      <c r="M620" s="37">
        <f t="shared" si="316"/>
        <v>2.3263368315842081E-2</v>
      </c>
      <c r="N620" s="37">
        <f t="shared" si="317"/>
        <v>-0.96037337875501738</v>
      </c>
      <c r="O620" s="45">
        <v>1.1090641096099214E-2</v>
      </c>
      <c r="P620" s="44"/>
      <c r="Q620" s="44"/>
      <c r="R620" s="52"/>
      <c r="S620" s="44"/>
      <c r="T620" s="52"/>
      <c r="U620" s="52"/>
    </row>
    <row r="621" spans="1:21">
      <c r="A621" s="36" t="s">
        <v>704</v>
      </c>
      <c r="B621" s="37">
        <f t="shared" si="313"/>
        <v>1.2406947890818859E-3</v>
      </c>
      <c r="C621" s="38">
        <v>0</v>
      </c>
      <c r="D621" s="39">
        <v>0</v>
      </c>
      <c r="E621" s="40">
        <v>0</v>
      </c>
      <c r="F621" s="29">
        <v>0</v>
      </c>
      <c r="G621" s="41">
        <f t="shared" si="314"/>
        <v>0</v>
      </c>
      <c r="H621" s="40">
        <v>0</v>
      </c>
      <c r="I621" s="42">
        <v>0</v>
      </c>
      <c r="J621" s="40">
        <v>1</v>
      </c>
      <c r="K621" s="42">
        <v>0</v>
      </c>
      <c r="L621" s="37">
        <f t="shared" si="315"/>
        <v>1.4492753623188406E-3</v>
      </c>
      <c r="M621" s="37">
        <f t="shared" si="316"/>
        <v>-1.4492753623188406E-3</v>
      </c>
      <c r="N621" s="37">
        <f t="shared" si="317"/>
        <v>2.7273541065354432E-2</v>
      </c>
      <c r="O621" s="46">
        <v>2.8514235854436319E-2</v>
      </c>
      <c r="P621" s="44"/>
      <c r="Q621" s="44"/>
      <c r="R621" s="52"/>
      <c r="S621" s="44"/>
      <c r="T621" s="52"/>
      <c r="U621" s="52"/>
    </row>
    <row r="622" spans="1:21">
      <c r="A622" s="36" t="s">
        <v>705</v>
      </c>
      <c r="B622" s="37">
        <f t="shared" si="313"/>
        <v>1.2406947890818859E-3</v>
      </c>
      <c r="C622" s="38">
        <v>0</v>
      </c>
      <c r="D622" s="39">
        <v>0</v>
      </c>
      <c r="E622" s="40">
        <v>1</v>
      </c>
      <c r="F622" s="29">
        <v>0</v>
      </c>
      <c r="G622" s="41">
        <f t="shared" si="314"/>
        <v>8.6206896551724137E-3</v>
      </c>
      <c r="H622" s="40">
        <v>0</v>
      </c>
      <c r="I622" s="42">
        <v>0</v>
      </c>
      <c r="J622" s="40">
        <v>0</v>
      </c>
      <c r="K622" s="42">
        <v>0</v>
      </c>
      <c r="L622" s="37">
        <f t="shared" si="315"/>
        <v>0</v>
      </c>
      <c r="M622" s="37">
        <f t="shared" si="316"/>
        <v>8.6206896551724137E-3</v>
      </c>
      <c r="N622" s="37">
        <f t="shared" si="317"/>
        <v>7.0646695591186706E-3</v>
      </c>
      <c r="O622" s="45">
        <v>8.305364348200556E-3</v>
      </c>
      <c r="P622" s="44"/>
      <c r="Q622" s="44"/>
      <c r="R622" s="52"/>
      <c r="S622" s="44"/>
      <c r="T622" s="44"/>
      <c r="U622" s="44"/>
    </row>
    <row r="623" spans="1:21">
      <c r="A623" s="36" t="s">
        <v>706</v>
      </c>
      <c r="B623" s="37">
        <f t="shared" si="313"/>
        <v>1.2406947890818859E-3</v>
      </c>
      <c r="C623" s="38">
        <v>0</v>
      </c>
      <c r="D623" s="39">
        <v>0</v>
      </c>
      <c r="E623" s="40">
        <v>0</v>
      </c>
      <c r="F623" s="29">
        <v>0</v>
      </c>
      <c r="G623" s="41">
        <f t="shared" si="314"/>
        <v>0</v>
      </c>
      <c r="H623" s="40">
        <v>1</v>
      </c>
      <c r="I623" s="42">
        <v>0</v>
      </c>
      <c r="J623" s="40">
        <v>0</v>
      </c>
      <c r="K623" s="42">
        <v>0</v>
      </c>
      <c r="L623" s="37">
        <f t="shared" si="315"/>
        <v>1.4492753623188406E-3</v>
      </c>
      <c r="M623" s="37">
        <f t="shared" si="316"/>
        <v>-1.4492753623188406E-3</v>
      </c>
      <c r="N623" s="37">
        <f t="shared" si="317"/>
        <v>0.17562788047054151</v>
      </c>
      <c r="O623" s="46">
        <v>0.17686857525962341</v>
      </c>
      <c r="P623" s="44"/>
      <c r="Q623" s="44"/>
      <c r="R623" s="52"/>
      <c r="S623" s="44"/>
      <c r="T623" s="52"/>
      <c r="U623" s="52"/>
    </row>
    <row r="624" spans="1:21">
      <c r="A624" s="36" t="s">
        <v>707</v>
      </c>
      <c r="B624" s="37">
        <f t="shared" si="313"/>
        <v>2.4813895781637717E-3</v>
      </c>
      <c r="C624" s="38">
        <v>0</v>
      </c>
      <c r="D624" s="39">
        <v>0</v>
      </c>
      <c r="E624" s="40">
        <v>0</v>
      </c>
      <c r="F624" s="29">
        <v>0</v>
      </c>
      <c r="G624" s="41">
        <f t="shared" si="314"/>
        <v>0</v>
      </c>
      <c r="H624" s="40">
        <v>2</v>
      </c>
      <c r="I624" s="42">
        <v>0</v>
      </c>
      <c r="J624" s="40">
        <v>0</v>
      </c>
      <c r="K624" s="42">
        <v>0</v>
      </c>
      <c r="L624" s="37">
        <f t="shared" si="315"/>
        <v>2.8985507246376812E-3</v>
      </c>
      <c r="M624" s="37">
        <f t="shared" si="316"/>
        <v>-2.8985507246376812E-3</v>
      </c>
      <c r="N624" s="37">
        <f t="shared" si="317"/>
        <v>0.1914394958578623</v>
      </c>
      <c r="O624" s="45">
        <v>0.19392088543602606</v>
      </c>
      <c r="Q624" s="44"/>
      <c r="R624" s="52"/>
      <c r="S624" s="44"/>
      <c r="T624" s="52"/>
      <c r="U624" s="52"/>
    </row>
    <row r="625" spans="1:21">
      <c r="A625" s="36" t="s">
        <v>708</v>
      </c>
      <c r="B625" s="37">
        <f t="shared" si="313"/>
        <v>1.488833746898263E-2</v>
      </c>
      <c r="C625" s="38">
        <v>0</v>
      </c>
      <c r="D625" s="39">
        <v>0</v>
      </c>
      <c r="E625" s="40">
        <v>0</v>
      </c>
      <c r="F625" s="29">
        <v>0</v>
      </c>
      <c r="G625" s="41">
        <f t="shared" si="314"/>
        <v>0</v>
      </c>
      <c r="H625" s="40">
        <v>12</v>
      </c>
      <c r="I625" s="42">
        <v>0</v>
      </c>
      <c r="J625" s="40">
        <v>0</v>
      </c>
      <c r="K625" s="42">
        <v>0</v>
      </c>
      <c r="L625" s="37">
        <f t="shared" si="315"/>
        <v>1.7391304347826087E-2</v>
      </c>
      <c r="M625" s="37">
        <f t="shared" si="316"/>
        <v>-1.7391304347826087E-2</v>
      </c>
      <c r="N625" s="37">
        <f t="shared" si="317"/>
        <v>2.5877218177637155E-2</v>
      </c>
      <c r="O625" s="46">
        <v>4.0765555646619787E-2</v>
      </c>
      <c r="P625" s="44"/>
      <c r="Q625" s="44"/>
      <c r="R625" s="52"/>
      <c r="S625" s="44"/>
      <c r="T625" s="52"/>
      <c r="U625" s="52"/>
    </row>
    <row r="626" spans="1:21" ht="32">
      <c r="A626" s="36" t="s">
        <v>709</v>
      </c>
      <c r="B626" s="37">
        <f t="shared" si="313"/>
        <v>0.36600496277915634</v>
      </c>
      <c r="C626" s="38">
        <v>20</v>
      </c>
      <c r="D626" s="39">
        <v>0</v>
      </c>
      <c r="E626" s="40">
        <v>63</v>
      </c>
      <c r="F626" s="29">
        <v>0</v>
      </c>
      <c r="G626" s="41">
        <f t="shared" si="314"/>
        <v>0.71551724137931039</v>
      </c>
      <c r="H626" s="40">
        <v>193</v>
      </c>
      <c r="I626" s="42">
        <v>0</v>
      </c>
      <c r="J626" s="40">
        <v>19</v>
      </c>
      <c r="K626" s="42">
        <v>0</v>
      </c>
      <c r="L626" s="37">
        <f t="shared" si="315"/>
        <v>0.30724637681159422</v>
      </c>
      <c r="M626" s="37">
        <f t="shared" si="316"/>
        <v>0.40827086456771616</v>
      </c>
      <c r="N626" s="37"/>
      <c r="O626" s="58"/>
      <c r="P626" s="44"/>
      <c r="Q626" s="44"/>
      <c r="R626" s="44"/>
      <c r="S626" s="44"/>
      <c r="T626" s="44"/>
      <c r="U626" s="44"/>
    </row>
    <row r="627" spans="1:21" ht="32">
      <c r="A627" s="36" t="s">
        <v>710</v>
      </c>
      <c r="B627" s="37">
        <f t="shared" si="313"/>
        <v>0.32009925558312657</v>
      </c>
      <c r="C627" s="38">
        <v>5</v>
      </c>
      <c r="D627" s="39">
        <v>0</v>
      </c>
      <c r="E627" s="40">
        <v>20</v>
      </c>
      <c r="F627" s="29">
        <v>0</v>
      </c>
      <c r="G627" s="41">
        <f t="shared" si="314"/>
        <v>0.21551724137931033</v>
      </c>
      <c r="H627" s="40">
        <v>227</v>
      </c>
      <c r="I627" s="42">
        <v>0</v>
      </c>
      <c r="J627" s="40">
        <v>6</v>
      </c>
      <c r="K627" s="42">
        <v>0</v>
      </c>
      <c r="L627" s="37">
        <f t="shared" si="315"/>
        <v>0.33768115942028987</v>
      </c>
      <c r="M627" s="37">
        <f t="shared" si="316"/>
        <v>-0.12216391804097954</v>
      </c>
      <c r="N627" s="37"/>
      <c r="O627" s="58"/>
      <c r="P627" s="44"/>
      <c r="Q627" s="44"/>
      <c r="R627" s="44"/>
      <c r="S627" s="44"/>
      <c r="T627" s="44"/>
      <c r="U627" s="44"/>
    </row>
    <row r="628" spans="1:21" ht="32">
      <c r="A628" s="36" t="s">
        <v>711</v>
      </c>
      <c r="B628" s="37">
        <f t="shared" si="313"/>
        <v>0.14516129032258066</v>
      </c>
      <c r="C628" s="38">
        <v>1</v>
      </c>
      <c r="D628" s="39">
        <v>0</v>
      </c>
      <c r="E628" s="40">
        <v>4</v>
      </c>
      <c r="F628" s="29">
        <v>0</v>
      </c>
      <c r="G628" s="41">
        <f t="shared" si="314"/>
        <v>4.3103448275862072E-2</v>
      </c>
      <c r="H628" s="40">
        <v>106</v>
      </c>
      <c r="I628" s="42">
        <v>0</v>
      </c>
      <c r="J628" s="40">
        <v>6</v>
      </c>
      <c r="K628" s="42">
        <v>0</v>
      </c>
      <c r="L628" s="37">
        <f t="shared" si="315"/>
        <v>0.16231884057971013</v>
      </c>
      <c r="M628" s="37">
        <f t="shared" si="316"/>
        <v>-0.11921539230384806</v>
      </c>
      <c r="N628" s="37"/>
      <c r="O628" s="58"/>
      <c r="P628" s="44"/>
      <c r="Q628" s="44"/>
      <c r="R628" s="44"/>
      <c r="S628" s="44"/>
      <c r="T628" s="44"/>
      <c r="U628" s="44"/>
    </row>
    <row r="629" spans="1:21" ht="32">
      <c r="A629" s="36" t="s">
        <v>712</v>
      </c>
      <c r="B629" s="37">
        <f t="shared" si="313"/>
        <v>0.11166253101736973</v>
      </c>
      <c r="C629" s="38">
        <v>0</v>
      </c>
      <c r="D629" s="39">
        <v>0</v>
      </c>
      <c r="E629" s="40">
        <v>3</v>
      </c>
      <c r="F629" s="29">
        <v>0</v>
      </c>
      <c r="G629" s="41">
        <f t="shared" si="314"/>
        <v>2.5862068965517241E-2</v>
      </c>
      <c r="H629" s="40">
        <v>87</v>
      </c>
      <c r="I629" s="42">
        <v>0</v>
      </c>
      <c r="J629" s="40">
        <v>0</v>
      </c>
      <c r="K629" s="42">
        <v>0</v>
      </c>
      <c r="L629" s="37">
        <f t="shared" si="315"/>
        <v>0.12608695652173912</v>
      </c>
      <c r="M629" s="37">
        <f t="shared" si="316"/>
        <v>-0.10022488755622189</v>
      </c>
      <c r="N629" s="37"/>
      <c r="O629" s="58"/>
      <c r="P629" s="44"/>
      <c r="Q629" s="44"/>
      <c r="R629" s="44"/>
      <c r="S629" s="44"/>
      <c r="T629" s="44"/>
      <c r="U629" s="44"/>
    </row>
    <row r="630" spans="1:21" ht="32">
      <c r="A630" s="36" t="s">
        <v>713</v>
      </c>
      <c r="B630" s="37">
        <f t="shared" si="313"/>
        <v>4.9627791563275438E-2</v>
      </c>
      <c r="C630" s="38">
        <v>0</v>
      </c>
      <c r="D630" s="39">
        <v>0</v>
      </c>
      <c r="E630" s="40">
        <v>0</v>
      </c>
      <c r="F630" s="29">
        <v>0</v>
      </c>
      <c r="G630" s="41">
        <f t="shared" si="314"/>
        <v>0</v>
      </c>
      <c r="H630" s="40">
        <v>40</v>
      </c>
      <c r="I630" s="42">
        <v>0</v>
      </c>
      <c r="J630" s="40">
        <v>0</v>
      </c>
      <c r="K630" s="42">
        <v>0</v>
      </c>
      <c r="L630" s="37">
        <f t="shared" si="315"/>
        <v>5.7971014492753624E-2</v>
      </c>
      <c r="M630" s="37">
        <f t="shared" si="316"/>
        <v>-5.7971014492753624E-2</v>
      </c>
      <c r="N630" s="37"/>
      <c r="O630" s="58"/>
      <c r="P630" s="44"/>
      <c r="Q630" s="44"/>
      <c r="R630" s="44"/>
      <c r="S630" s="44"/>
      <c r="T630" s="44"/>
      <c r="U630" s="44"/>
    </row>
    <row r="631" spans="1:21">
      <c r="A631" s="36" t="s">
        <v>714</v>
      </c>
      <c r="B631" s="37">
        <f t="shared" si="313"/>
        <v>7.4441687344913151E-3</v>
      </c>
      <c r="C631" s="38">
        <v>0</v>
      </c>
      <c r="D631" s="39">
        <v>0</v>
      </c>
      <c r="E631" s="40">
        <v>0</v>
      </c>
      <c r="F631" s="29">
        <v>0</v>
      </c>
      <c r="G631" s="41">
        <f t="shared" si="314"/>
        <v>0</v>
      </c>
      <c r="H631" s="40">
        <v>6</v>
      </c>
      <c r="I631" s="42">
        <v>0</v>
      </c>
      <c r="J631" s="40">
        <v>0</v>
      </c>
      <c r="K631" s="42">
        <v>0</v>
      </c>
      <c r="L631" s="37">
        <f t="shared" si="315"/>
        <v>8.6956521739130436E-3</v>
      </c>
      <c r="M631" s="37">
        <f t="shared" si="316"/>
        <v>-8.6956521739130436E-3</v>
      </c>
      <c r="N631" s="37"/>
      <c r="O631" s="58"/>
      <c r="P631" s="44"/>
      <c r="Q631" s="44"/>
      <c r="R631" s="44"/>
      <c r="S631" s="44"/>
      <c r="T631" s="44"/>
      <c r="U631" s="44"/>
    </row>
    <row r="632" spans="1:21">
      <c r="A632" s="36" t="s">
        <v>715</v>
      </c>
      <c r="B632" s="37">
        <f t="shared" si="313"/>
        <v>0.4491315136476427</v>
      </c>
      <c r="C632" s="38">
        <v>13</v>
      </c>
      <c r="D632" s="39">
        <v>0</v>
      </c>
      <c r="E632" s="40">
        <v>36</v>
      </c>
      <c r="F632" s="29">
        <v>0</v>
      </c>
      <c r="G632" s="41">
        <f t="shared" si="314"/>
        <v>0.42241379310344829</v>
      </c>
      <c r="H632" s="40">
        <v>296</v>
      </c>
      <c r="I632" s="42">
        <v>0</v>
      </c>
      <c r="J632" s="40">
        <v>17</v>
      </c>
      <c r="K632" s="42">
        <v>0</v>
      </c>
      <c r="L632" s="37">
        <f t="shared" si="315"/>
        <v>0.45362318840579713</v>
      </c>
      <c r="M632" s="37">
        <f t="shared" si="316"/>
        <v>-3.1209395302348841E-2</v>
      </c>
      <c r="N632" s="37">
        <f t="shared" si="317"/>
        <v>-6.4088396795699554E-2</v>
      </c>
      <c r="O632" s="43">
        <v>0.38504311685194315</v>
      </c>
      <c r="P632" s="44"/>
      <c r="Q632" s="44"/>
      <c r="R632" s="44"/>
      <c r="S632" s="44"/>
      <c r="T632" s="44"/>
      <c r="U632" s="44"/>
    </row>
    <row r="633" spans="1:21" ht="32">
      <c r="A633" s="36" t="s">
        <v>716</v>
      </c>
      <c r="B633" s="37">
        <f t="shared" si="313"/>
        <v>0.5508684863523573</v>
      </c>
      <c r="C633" s="38">
        <v>13</v>
      </c>
      <c r="D633" s="39">
        <v>0</v>
      </c>
      <c r="E633" s="40">
        <v>54</v>
      </c>
      <c r="F633" s="29">
        <v>0</v>
      </c>
      <c r="G633" s="41">
        <f t="shared" si="314"/>
        <v>0.57758620689655171</v>
      </c>
      <c r="H633" s="40">
        <v>363</v>
      </c>
      <c r="I633" s="42">
        <v>0</v>
      </c>
      <c r="J633" s="40">
        <v>14</v>
      </c>
      <c r="K633" s="42">
        <v>0</v>
      </c>
      <c r="L633" s="37">
        <f t="shared" si="315"/>
        <v>0.54637681159420293</v>
      </c>
      <c r="M633" s="37">
        <f t="shared" si="316"/>
        <v>3.1209395302348786E-2</v>
      </c>
      <c r="N633" s="37">
        <f t="shared" si="317"/>
        <v>6.4088396795698332E-2</v>
      </c>
      <c r="O633" s="45">
        <v>0.61495688314805563</v>
      </c>
      <c r="P633" s="44"/>
      <c r="Q633" s="44"/>
      <c r="R633" s="44"/>
      <c r="S633" s="44"/>
      <c r="T633" s="44"/>
      <c r="U633" s="44"/>
    </row>
    <row r="634" spans="1:21">
      <c r="A634" s="36" t="s">
        <v>717</v>
      </c>
      <c r="B634" s="37">
        <f t="shared" si="313"/>
        <v>0.27419354838709675</v>
      </c>
      <c r="C634" s="38">
        <v>9</v>
      </c>
      <c r="D634" s="39">
        <v>0</v>
      </c>
      <c r="E634" s="40">
        <v>27</v>
      </c>
      <c r="F634" s="29">
        <v>0</v>
      </c>
      <c r="G634" s="41">
        <f t="shared" si="314"/>
        <v>0.31034482758620691</v>
      </c>
      <c r="H634" s="40">
        <v>178</v>
      </c>
      <c r="I634" s="42">
        <v>0</v>
      </c>
      <c r="J634" s="40">
        <v>7</v>
      </c>
      <c r="K634" s="42">
        <v>0</v>
      </c>
      <c r="L634" s="37">
        <f t="shared" si="315"/>
        <v>0.26811594202898553</v>
      </c>
      <c r="M634" s="37">
        <f t="shared" si="316"/>
        <v>4.2228885557221374E-2</v>
      </c>
      <c r="N634" s="37">
        <f t="shared" si="317"/>
        <v>-4.0548280893073413E-2</v>
      </c>
      <c r="O634" s="45">
        <v>0.23364526749402334</v>
      </c>
      <c r="P634" s="44"/>
      <c r="Q634" s="44"/>
      <c r="R634" s="44"/>
      <c r="S634" s="44"/>
      <c r="T634" s="44"/>
      <c r="U634" s="44"/>
    </row>
    <row r="635" spans="1:21">
      <c r="A635" s="36" t="s">
        <v>718</v>
      </c>
      <c r="B635" s="37">
        <f t="shared" si="313"/>
        <v>0.20471464019851116</v>
      </c>
      <c r="C635" s="38">
        <v>5</v>
      </c>
      <c r="D635" s="39">
        <v>0</v>
      </c>
      <c r="E635" s="40">
        <v>20</v>
      </c>
      <c r="F635" s="29">
        <v>0</v>
      </c>
      <c r="G635" s="41">
        <f t="shared" si="314"/>
        <v>0.21551724137931033</v>
      </c>
      <c r="H635" s="40">
        <v>133</v>
      </c>
      <c r="I635" s="42">
        <v>0</v>
      </c>
      <c r="J635" s="40">
        <v>7</v>
      </c>
      <c r="K635" s="42">
        <v>0</v>
      </c>
      <c r="L635" s="37">
        <f t="shared" si="315"/>
        <v>0.20289855072463769</v>
      </c>
      <c r="M635" s="37">
        <f t="shared" si="316"/>
        <v>1.2618690654672637E-2</v>
      </c>
      <c r="N635" s="37">
        <f t="shared" si="317"/>
        <v>1.3586106895849437E-2</v>
      </c>
      <c r="O635" s="46">
        <v>0.21830074709436059</v>
      </c>
      <c r="P635" s="44"/>
      <c r="Q635" s="44"/>
      <c r="R635" s="44"/>
      <c r="S635" s="44"/>
      <c r="T635" s="44"/>
      <c r="U635" s="44"/>
    </row>
    <row r="636" spans="1:21">
      <c r="A636" s="36" t="s">
        <v>719</v>
      </c>
      <c r="B636" s="37">
        <f t="shared" si="313"/>
        <v>0.4317617866004963</v>
      </c>
      <c r="C636" s="38">
        <v>6</v>
      </c>
      <c r="D636" s="39">
        <v>0</v>
      </c>
      <c r="E636" s="40">
        <v>34</v>
      </c>
      <c r="F636" s="29">
        <v>0</v>
      </c>
      <c r="G636" s="41">
        <f t="shared" si="314"/>
        <v>0.34482758620689657</v>
      </c>
      <c r="H636" s="40">
        <v>296</v>
      </c>
      <c r="I636" s="42">
        <v>0</v>
      </c>
      <c r="J636" s="40">
        <v>12</v>
      </c>
      <c r="K636" s="42">
        <v>0</v>
      </c>
      <c r="L636" s="37">
        <f t="shared" si="315"/>
        <v>0.44637681159420289</v>
      </c>
      <c r="M636" s="37">
        <f t="shared" si="316"/>
        <v>-0.10154922538730632</v>
      </c>
      <c r="N636" s="37">
        <f t="shared" si="317"/>
        <v>-0.15964785116216018</v>
      </c>
      <c r="O636" s="45">
        <v>0.27211393543833612</v>
      </c>
      <c r="P636" s="44"/>
      <c r="Q636" s="44"/>
      <c r="R636" s="44"/>
      <c r="S636" s="44"/>
      <c r="T636" s="44"/>
      <c r="U636" s="44"/>
    </row>
    <row r="637" spans="1:21">
      <c r="A637" s="36" t="s">
        <v>720</v>
      </c>
      <c r="B637" s="37">
        <f t="shared" si="313"/>
        <v>7.1960297766749379E-2</v>
      </c>
      <c r="C637" s="38">
        <v>6</v>
      </c>
      <c r="D637" s="39">
        <v>0</v>
      </c>
      <c r="E637" s="40">
        <v>9</v>
      </c>
      <c r="F637" s="29">
        <v>0</v>
      </c>
      <c r="G637" s="41">
        <f t="shared" si="314"/>
        <v>0.12931034482758622</v>
      </c>
      <c r="H637" s="40">
        <v>39</v>
      </c>
      <c r="I637" s="42">
        <v>0</v>
      </c>
      <c r="J637" s="40">
        <v>4</v>
      </c>
      <c r="K637" s="42">
        <v>0</v>
      </c>
      <c r="L637" s="37">
        <f t="shared" si="315"/>
        <v>6.2318840579710148E-2</v>
      </c>
      <c r="M637" s="37">
        <f t="shared" si="316"/>
        <v>6.699150424787606E-2</v>
      </c>
      <c r="N637" s="37">
        <f t="shared" si="317"/>
        <v>5.3108685842733691E-2</v>
      </c>
      <c r="O637" s="46">
        <v>0.12506898360948307</v>
      </c>
      <c r="P637" s="44"/>
      <c r="Q637" s="44"/>
      <c r="R637" s="44"/>
      <c r="S637" s="44"/>
      <c r="T637" s="44"/>
      <c r="U637" s="44"/>
    </row>
    <row r="638" spans="1:21">
      <c r="A638" s="36" t="s">
        <v>721</v>
      </c>
      <c r="B638" s="37">
        <f t="shared" si="313"/>
        <v>1.7369727047146403E-2</v>
      </c>
      <c r="C638" s="38">
        <v>0</v>
      </c>
      <c r="D638" s="39">
        <v>0</v>
      </c>
      <c r="E638" s="40">
        <v>0</v>
      </c>
      <c r="F638" s="29">
        <v>0</v>
      </c>
      <c r="G638" s="41">
        <f t="shared" si="314"/>
        <v>0</v>
      </c>
      <c r="H638" s="40">
        <v>13</v>
      </c>
      <c r="I638" s="42">
        <v>0</v>
      </c>
      <c r="J638" s="40">
        <v>1</v>
      </c>
      <c r="K638" s="42">
        <v>0</v>
      </c>
      <c r="L638" s="37">
        <f t="shared" si="315"/>
        <v>2.0289855072463767E-2</v>
      </c>
      <c r="M638" s="37">
        <f t="shared" si="316"/>
        <v>-2.0289855072463767E-2</v>
      </c>
      <c r="N638" s="37">
        <f t="shared" si="317"/>
        <v>0.13350133931664973</v>
      </c>
      <c r="O638" s="45">
        <v>0.15087106636379613</v>
      </c>
      <c r="P638" s="44"/>
      <c r="Q638" s="44"/>
      <c r="R638" s="44"/>
      <c r="S638" s="44"/>
      <c r="T638" s="44"/>
      <c r="U638" s="44"/>
    </row>
    <row r="639" spans="1:21">
      <c r="A639" s="36" t="s">
        <v>722</v>
      </c>
      <c r="B639" s="37">
        <f t="shared" si="313"/>
        <v>0.12531017369727046</v>
      </c>
      <c r="C639" s="38">
        <v>0</v>
      </c>
      <c r="D639" s="39">
        <v>0</v>
      </c>
      <c r="E639" s="40">
        <v>5</v>
      </c>
      <c r="F639" s="29">
        <v>0</v>
      </c>
      <c r="G639" s="41">
        <f t="shared" si="314"/>
        <v>4.3103448275862072E-2</v>
      </c>
      <c r="H639" s="40">
        <v>93</v>
      </c>
      <c r="I639" s="42">
        <v>0</v>
      </c>
      <c r="J639" s="40">
        <v>3</v>
      </c>
      <c r="K639" s="42">
        <v>0</v>
      </c>
      <c r="L639" s="37">
        <f t="shared" si="315"/>
        <v>0.1391304347826087</v>
      </c>
      <c r="M639" s="37">
        <f t="shared" si="316"/>
        <v>-9.6026986506746626E-2</v>
      </c>
      <c r="N639" s="37">
        <f t="shared" si="317"/>
        <v>3.5091973647953689E-2</v>
      </c>
      <c r="O639" s="45">
        <v>0.16040214734522415</v>
      </c>
      <c r="P639" s="44"/>
      <c r="Q639" s="44"/>
      <c r="R639" s="44"/>
      <c r="S639" s="44"/>
      <c r="T639" s="44"/>
      <c r="U639" s="44"/>
    </row>
    <row r="640" spans="1:21">
      <c r="A640" s="36" t="s">
        <v>723</v>
      </c>
      <c r="B640" s="37">
        <f t="shared" si="313"/>
        <v>0.25682382133995035</v>
      </c>
      <c r="C640" s="38">
        <v>0</v>
      </c>
      <c r="D640" s="39">
        <v>0</v>
      </c>
      <c r="E640" s="40">
        <v>18</v>
      </c>
      <c r="F640" s="29">
        <v>0</v>
      </c>
      <c r="G640" s="41">
        <f t="shared" si="314"/>
        <v>0.15517241379310345</v>
      </c>
      <c r="H640" s="40">
        <v>182</v>
      </c>
      <c r="I640" s="42">
        <v>0</v>
      </c>
      <c r="J640" s="40">
        <v>7</v>
      </c>
      <c r="K640" s="42">
        <v>0</v>
      </c>
      <c r="L640" s="37">
        <f t="shared" si="315"/>
        <v>0.27391304347826084</v>
      </c>
      <c r="M640" s="37">
        <f t="shared" si="316"/>
        <v>-0.11874062968515739</v>
      </c>
      <c r="N640" s="37">
        <f t="shared" si="317"/>
        <v>-6.4930982536117454E-2</v>
      </c>
      <c r="O640" s="46">
        <v>0.1918928388038329</v>
      </c>
      <c r="P640" s="44"/>
      <c r="Q640" s="44"/>
      <c r="R640" s="44"/>
      <c r="S640" s="44"/>
      <c r="T640" s="44"/>
      <c r="U640" s="44"/>
    </row>
    <row r="641" spans="1:21">
      <c r="A641" s="36" t="s">
        <v>724</v>
      </c>
      <c r="B641" s="37">
        <f t="shared" si="313"/>
        <v>0.38213399503722084</v>
      </c>
      <c r="C641" s="75">
        <f t="shared" ref="C641" si="318">SUM(C639:C640)</f>
        <v>0</v>
      </c>
      <c r="D641" s="39">
        <v>0</v>
      </c>
      <c r="E641" s="57">
        <f>SUM(E639:E640)</f>
        <v>23</v>
      </c>
      <c r="F641" s="29">
        <v>0</v>
      </c>
      <c r="G641" s="41">
        <f t="shared" si="314"/>
        <v>0.19827586206896552</v>
      </c>
      <c r="H641" s="39">
        <f>SUM(H639:H640)</f>
        <v>275</v>
      </c>
      <c r="I641" s="76">
        <f t="shared" ref="I641:J641" si="319">SUM(I639:I640)</f>
        <v>0</v>
      </c>
      <c r="J641" s="39">
        <f t="shared" si="319"/>
        <v>10</v>
      </c>
      <c r="K641" s="42">
        <v>0</v>
      </c>
      <c r="L641" s="37">
        <f t="shared" si="315"/>
        <v>0.41304347826086957</v>
      </c>
      <c r="M641" s="37">
        <f t="shared" si="316"/>
        <v>-0.21476761619190404</v>
      </c>
      <c r="N641" s="37">
        <f t="shared" si="317"/>
        <v>-2.9839008888163765E-2</v>
      </c>
      <c r="O641" s="77">
        <f>SUM(O639:O640)</f>
        <v>0.35229498614905708</v>
      </c>
      <c r="P641" s="44"/>
      <c r="Q641" s="44"/>
      <c r="R641" s="44"/>
      <c r="S641" s="44"/>
      <c r="T641" s="44"/>
      <c r="U641" s="44"/>
    </row>
    <row r="642" spans="1:21">
      <c r="A642" s="36" t="s">
        <v>725</v>
      </c>
      <c r="B642" s="37">
        <f t="shared" si="313"/>
        <v>0.47146401985111663</v>
      </c>
      <c r="C642" s="38">
        <v>19</v>
      </c>
      <c r="D642" s="39">
        <v>0</v>
      </c>
      <c r="E642" s="40">
        <v>47</v>
      </c>
      <c r="F642" s="29">
        <v>0</v>
      </c>
      <c r="G642" s="41">
        <f t="shared" si="314"/>
        <v>0.56896551724137934</v>
      </c>
      <c r="H642" s="40">
        <v>298</v>
      </c>
      <c r="I642" s="42">
        <v>0</v>
      </c>
      <c r="J642" s="40">
        <v>16</v>
      </c>
      <c r="K642" s="42">
        <v>0</v>
      </c>
      <c r="L642" s="37">
        <f t="shared" si="315"/>
        <v>0.45507246376811594</v>
      </c>
      <c r="M642" s="37">
        <f t="shared" si="316"/>
        <v>0.11389305347326339</v>
      </c>
      <c r="N642" s="37">
        <f t="shared" si="317"/>
        <v>-0.11266974518567152</v>
      </c>
      <c r="O642" s="45">
        <v>0.35879427466544511</v>
      </c>
      <c r="P642" s="44"/>
      <c r="Q642" s="44"/>
      <c r="R642" s="44"/>
      <c r="S642" s="44"/>
      <c r="T642" s="44"/>
      <c r="U642" s="44"/>
    </row>
    <row r="643" spans="1:21">
      <c r="A643" s="36" t="s">
        <v>726</v>
      </c>
      <c r="B643" s="37">
        <f t="shared" si="313"/>
        <v>0.12158808933002481</v>
      </c>
      <c r="C643" s="38">
        <v>5</v>
      </c>
      <c r="D643" s="39">
        <v>0</v>
      </c>
      <c r="E643" s="40">
        <v>16</v>
      </c>
      <c r="F643" s="29">
        <v>0</v>
      </c>
      <c r="G643" s="41">
        <f t="shared" si="314"/>
        <v>0.18103448275862069</v>
      </c>
      <c r="H643" s="40">
        <v>72</v>
      </c>
      <c r="I643" s="42">
        <v>0</v>
      </c>
      <c r="J643" s="40">
        <v>5</v>
      </c>
      <c r="K643" s="42">
        <v>0</v>
      </c>
      <c r="L643" s="37">
        <f t="shared" si="315"/>
        <v>0.11159420289855072</v>
      </c>
      <c r="M643" s="37">
        <f t="shared" si="316"/>
        <v>6.9440279860069967E-2</v>
      </c>
      <c r="N643" s="37">
        <f t="shared" si="317"/>
        <v>3.8815142162963959E-2</v>
      </c>
      <c r="O643" s="46">
        <v>0.16040323149298877</v>
      </c>
      <c r="P643" s="44"/>
      <c r="Q643" s="44"/>
      <c r="R643" s="44"/>
      <c r="S643" s="44"/>
      <c r="T643" s="44"/>
      <c r="U643" s="44"/>
    </row>
    <row r="644" spans="1:21">
      <c r="A644" s="36" t="s">
        <v>727</v>
      </c>
      <c r="B644" s="37">
        <f t="shared" si="313"/>
        <v>2.4813895781637719E-2</v>
      </c>
      <c r="C644" s="38">
        <v>2</v>
      </c>
      <c r="D644" s="39">
        <v>0</v>
      </c>
      <c r="E644" s="40">
        <v>4</v>
      </c>
      <c r="F644" s="29">
        <v>0</v>
      </c>
      <c r="G644" s="41">
        <f t="shared" si="314"/>
        <v>5.1724137931034482E-2</v>
      </c>
      <c r="H644" s="40">
        <v>14</v>
      </c>
      <c r="I644" s="42">
        <v>0</v>
      </c>
      <c r="J644" s="40">
        <v>0</v>
      </c>
      <c r="K644" s="42">
        <v>0</v>
      </c>
      <c r="L644" s="37">
        <f t="shared" si="315"/>
        <v>2.0289855072463767E-2</v>
      </c>
      <c r="M644" s="37">
        <f t="shared" si="316"/>
        <v>3.1434282858570715E-2</v>
      </c>
      <c r="N644" s="37">
        <f t="shared" si="317"/>
        <v>0.10369361191087025</v>
      </c>
      <c r="O644" s="45">
        <v>0.12850750769250796</v>
      </c>
      <c r="P644" s="44"/>
      <c r="Q644" s="44"/>
      <c r="R644" s="44"/>
      <c r="S644" s="44"/>
      <c r="T644" s="44"/>
      <c r="U644" s="44"/>
    </row>
    <row r="645" spans="1:21">
      <c r="A645" s="36" t="s">
        <v>728</v>
      </c>
      <c r="B645" s="37">
        <f t="shared" si="313"/>
        <v>0.14640198511166252</v>
      </c>
      <c r="C645" s="75">
        <f t="shared" ref="C645" si="320">SUM(C643:C644)</f>
        <v>7</v>
      </c>
      <c r="D645" s="39">
        <v>0</v>
      </c>
      <c r="E645" s="57">
        <f>SUM(E643:E644)</f>
        <v>20</v>
      </c>
      <c r="F645" s="29">
        <v>0</v>
      </c>
      <c r="G645" s="41">
        <f t="shared" si="314"/>
        <v>0.23275862068965517</v>
      </c>
      <c r="H645" s="42">
        <f>SUM(H643:H644)</f>
        <v>86</v>
      </c>
      <c r="I645" s="42">
        <f t="shared" ref="I645:J645" si="321">SUM(I643:I644)</f>
        <v>0</v>
      </c>
      <c r="J645" s="42">
        <f t="shared" si="321"/>
        <v>5</v>
      </c>
      <c r="K645" s="42">
        <v>0</v>
      </c>
      <c r="L645" s="37">
        <f t="shared" si="315"/>
        <v>0.13188405797101449</v>
      </c>
      <c r="M645" s="37">
        <f t="shared" si="316"/>
        <v>0.10087456271864068</v>
      </c>
      <c r="N645" s="37">
        <f t="shared" si="317"/>
        <v>0.14250875407383418</v>
      </c>
      <c r="O645" s="45">
        <f>SUM(O644+O643)</f>
        <v>0.2889107391854967</v>
      </c>
      <c r="P645" s="44"/>
      <c r="Q645" s="44"/>
      <c r="R645" s="44"/>
      <c r="S645" s="44"/>
      <c r="T645" s="44"/>
      <c r="U645" s="44"/>
    </row>
    <row r="646" spans="1:21">
      <c r="A646" s="36" t="s">
        <v>729</v>
      </c>
      <c r="B646" s="37">
        <f t="shared" si="313"/>
        <v>2.4813895781637717E-3</v>
      </c>
      <c r="C646" s="38">
        <v>0</v>
      </c>
      <c r="D646" s="39">
        <v>0</v>
      </c>
      <c r="E646" s="40">
        <v>0</v>
      </c>
      <c r="F646" s="29">
        <v>0</v>
      </c>
      <c r="G646" s="41">
        <f t="shared" si="314"/>
        <v>0</v>
      </c>
      <c r="H646" s="40">
        <v>1</v>
      </c>
      <c r="I646" s="42">
        <v>0</v>
      </c>
      <c r="J646" s="40">
        <v>1</v>
      </c>
      <c r="K646" s="42">
        <v>0</v>
      </c>
      <c r="L646" s="37">
        <f t="shared" si="315"/>
        <v>2.8985507246376812E-3</v>
      </c>
      <c r="M646" s="37">
        <f t="shared" si="316"/>
        <v>-2.8985507246376812E-3</v>
      </c>
      <c r="N646" s="37">
        <f t="shared" si="317"/>
        <v>0.16765128857001704</v>
      </c>
      <c r="O646" s="45">
        <v>0.17013267814818081</v>
      </c>
      <c r="P646" s="44"/>
      <c r="Q646" s="44"/>
      <c r="R646" s="44"/>
      <c r="S646" s="44"/>
      <c r="T646" s="44"/>
      <c r="U646" s="44"/>
    </row>
    <row r="647" spans="1:21">
      <c r="A647" s="36" t="s">
        <v>730</v>
      </c>
      <c r="B647" s="37">
        <f t="shared" si="313"/>
        <v>8.6848635235732014E-3</v>
      </c>
      <c r="C647" s="38">
        <v>0</v>
      </c>
      <c r="D647" s="39">
        <v>0</v>
      </c>
      <c r="E647" s="40">
        <v>2</v>
      </c>
      <c r="F647" s="29">
        <v>0</v>
      </c>
      <c r="G647" s="41">
        <f t="shared" si="314"/>
        <v>1.7241379310344827E-2</v>
      </c>
      <c r="H647" s="40">
        <v>5</v>
      </c>
      <c r="I647" s="42">
        <v>0</v>
      </c>
      <c r="J647" s="40">
        <v>0</v>
      </c>
      <c r="K647" s="42">
        <v>0</v>
      </c>
      <c r="L647" s="37">
        <f t="shared" si="315"/>
        <v>7.246376811594203E-3</v>
      </c>
      <c r="M647" s="37">
        <f t="shared" si="316"/>
        <v>9.9950024987506235E-3</v>
      </c>
      <c r="N647" s="37">
        <f t="shared" si="317"/>
        <v>0.12280195427127324</v>
      </c>
      <c r="O647" s="46">
        <v>0.13148681779484644</v>
      </c>
      <c r="P647" s="44"/>
      <c r="Q647" s="44"/>
      <c r="R647" s="44"/>
      <c r="S647" s="44"/>
      <c r="T647" s="44"/>
      <c r="U647" s="44"/>
    </row>
    <row r="648" spans="1:21">
      <c r="A648" s="36" t="s">
        <v>731</v>
      </c>
      <c r="B648" s="37">
        <f t="shared" ref="B648:B664" si="322">(C648+E648+H648+J648)/(806-D648-F648-I648-K648)</f>
        <v>3.1017369727047148E-2</v>
      </c>
      <c r="C648" s="38">
        <v>3</v>
      </c>
      <c r="D648" s="39">
        <v>0</v>
      </c>
      <c r="E648" s="40">
        <v>1</v>
      </c>
      <c r="F648" s="29">
        <v>0</v>
      </c>
      <c r="G648" s="41">
        <f t="shared" ref="G648:G667" si="323">(C648+E648)/(116-D648-F648)</f>
        <v>3.4482758620689655E-2</v>
      </c>
      <c r="H648" s="40">
        <v>20</v>
      </c>
      <c r="I648" s="42">
        <v>0</v>
      </c>
      <c r="J648" s="40">
        <v>1</v>
      </c>
      <c r="K648" s="42">
        <v>0</v>
      </c>
      <c r="L648" s="37">
        <f t="shared" ref="L648:L664" si="324">(H648+J648)/(690-I648-K648)</f>
        <v>3.0434782608695653E-2</v>
      </c>
      <c r="M648" s="37">
        <f t="shared" ref="M648:M664" si="325">G648-L648</f>
        <v>4.0479760119940013E-3</v>
      </c>
      <c r="N648" s="37">
        <f t="shared" si="317"/>
        <v>4.3476301245285176E-2</v>
      </c>
      <c r="O648" s="45">
        <v>7.4493670972332324E-2</v>
      </c>
      <c r="P648" s="44"/>
      <c r="Q648" s="44"/>
      <c r="R648" s="44"/>
      <c r="S648" s="44"/>
      <c r="T648" s="44"/>
      <c r="U648" s="44"/>
    </row>
    <row r="649" spans="1:21">
      <c r="A649" s="36" t="s">
        <v>732</v>
      </c>
      <c r="B649" s="37">
        <f t="shared" si="322"/>
        <v>4.2183622828784122E-2</v>
      </c>
      <c r="C649" s="75">
        <f t="shared" ref="C649" si="326">SUM(C646:C648)</f>
        <v>3</v>
      </c>
      <c r="D649" s="39">
        <v>0</v>
      </c>
      <c r="E649" s="57">
        <f>SUM(E646:E648)</f>
        <v>3</v>
      </c>
      <c r="F649" s="29">
        <v>0</v>
      </c>
      <c r="G649" s="41">
        <f t="shared" si="323"/>
        <v>5.1724137931034482E-2</v>
      </c>
      <c r="H649" s="39">
        <f>SUM(H646:H648)</f>
        <v>26</v>
      </c>
      <c r="I649" s="76">
        <f t="shared" ref="I649:J649" si="327">SUM(I646:I648)</f>
        <v>0</v>
      </c>
      <c r="J649" s="39">
        <f t="shared" si="327"/>
        <v>2</v>
      </c>
      <c r="K649" s="42">
        <v>0</v>
      </c>
      <c r="L649" s="37">
        <f t="shared" si="324"/>
        <v>4.0579710144927533E-2</v>
      </c>
      <c r="M649" s="37">
        <f t="shared" si="325"/>
        <v>1.1144427786106949E-2</v>
      </c>
      <c r="N649" s="37">
        <f t="shared" ref="N649:N664" si="328">O649-B649</f>
        <v>0.33392954408657549</v>
      </c>
      <c r="O649" s="45">
        <f>SUM(O646:O648)</f>
        <v>0.37611316691535962</v>
      </c>
      <c r="P649" s="44"/>
      <c r="Q649" s="44"/>
      <c r="R649" s="44"/>
      <c r="S649" s="44"/>
      <c r="T649" s="44"/>
      <c r="U649" s="44"/>
    </row>
    <row r="650" spans="1:21">
      <c r="A650" s="36" t="s">
        <v>733</v>
      </c>
      <c r="B650" s="37">
        <f t="shared" si="322"/>
        <v>0.13647642679900746</v>
      </c>
      <c r="C650" s="38">
        <v>5</v>
      </c>
      <c r="D650" s="39">
        <v>0</v>
      </c>
      <c r="E650" s="40">
        <v>18</v>
      </c>
      <c r="F650" s="29">
        <v>0</v>
      </c>
      <c r="G650" s="41">
        <f t="shared" si="323"/>
        <v>0.19827586206896552</v>
      </c>
      <c r="H650" s="40">
        <v>78</v>
      </c>
      <c r="I650" s="42">
        <v>0</v>
      </c>
      <c r="J650" s="40">
        <v>9</v>
      </c>
      <c r="K650" s="42">
        <v>0</v>
      </c>
      <c r="L650" s="37">
        <f t="shared" si="324"/>
        <v>0.12608695652173912</v>
      </c>
      <c r="M650" s="37">
        <f t="shared" si="325"/>
        <v>7.2188905547226401E-2</v>
      </c>
      <c r="N650" s="37">
        <f t="shared" si="328"/>
        <v>1.6452862430179349E-3</v>
      </c>
      <c r="O650" s="46">
        <v>0.13812171304202539</v>
      </c>
      <c r="P650" s="44"/>
      <c r="Q650" s="44"/>
      <c r="R650" s="44"/>
      <c r="S650" s="44"/>
      <c r="T650" s="44"/>
      <c r="U650" s="44"/>
    </row>
    <row r="651" spans="1:21">
      <c r="A651" s="36" t="s">
        <v>734</v>
      </c>
      <c r="B651" s="37">
        <f t="shared" si="322"/>
        <v>0.40694789081885857</v>
      </c>
      <c r="C651" s="38">
        <v>9</v>
      </c>
      <c r="D651" s="39">
        <v>0</v>
      </c>
      <c r="E651" s="40">
        <v>40</v>
      </c>
      <c r="F651" s="29">
        <v>0</v>
      </c>
      <c r="G651" s="41">
        <f t="shared" si="323"/>
        <v>0.42241379310344829</v>
      </c>
      <c r="H651" s="40">
        <v>270</v>
      </c>
      <c r="I651" s="42">
        <v>0</v>
      </c>
      <c r="J651" s="40">
        <v>9</v>
      </c>
      <c r="K651" s="42">
        <v>0</v>
      </c>
      <c r="L651" s="37">
        <f t="shared" si="324"/>
        <v>0.40434782608695652</v>
      </c>
      <c r="M651" s="37">
        <f t="shared" si="325"/>
        <v>1.8065967016491769E-2</v>
      </c>
      <c r="N651" s="37">
        <f t="shared" si="328"/>
        <v>-0.33458982068121146</v>
      </c>
      <c r="O651" s="45">
        <v>7.2358070137647126E-2</v>
      </c>
      <c r="P651" s="44"/>
      <c r="Q651" s="44"/>
      <c r="R651" s="44"/>
      <c r="S651" s="44"/>
      <c r="T651" s="44"/>
      <c r="U651" s="44"/>
    </row>
    <row r="652" spans="1:21">
      <c r="A652" s="36" t="s">
        <v>735</v>
      </c>
      <c r="B652" s="37">
        <f t="shared" si="322"/>
        <v>0.15756823821339949</v>
      </c>
      <c r="C652" s="38">
        <v>3</v>
      </c>
      <c r="D652" s="39">
        <v>0</v>
      </c>
      <c r="E652" s="40">
        <v>12</v>
      </c>
      <c r="F652" s="29">
        <v>0</v>
      </c>
      <c r="G652" s="41">
        <f t="shared" si="323"/>
        <v>0.12931034482758622</v>
      </c>
      <c r="H652" s="40">
        <v>108</v>
      </c>
      <c r="I652" s="42">
        <v>0</v>
      </c>
      <c r="J652" s="40">
        <v>4</v>
      </c>
      <c r="K652" s="42">
        <v>0</v>
      </c>
      <c r="L652" s="37">
        <f t="shared" si="324"/>
        <v>0.16231884057971013</v>
      </c>
      <c r="M652" s="37">
        <f t="shared" si="325"/>
        <v>-3.3008495752123918E-2</v>
      </c>
      <c r="N652" s="37">
        <f t="shared" si="328"/>
        <v>-2.4817359621431445E-2</v>
      </c>
      <c r="O652" s="46">
        <v>0.13275087859196805</v>
      </c>
      <c r="P652" s="44"/>
      <c r="Q652" s="44"/>
      <c r="R652" s="44"/>
      <c r="S652" s="44"/>
      <c r="T652" s="44"/>
      <c r="U652" s="44"/>
    </row>
    <row r="653" spans="1:21">
      <c r="A653" s="36" t="s">
        <v>736</v>
      </c>
      <c r="B653" s="37">
        <f t="shared" si="322"/>
        <v>0.19354838709677419</v>
      </c>
      <c r="C653" s="38">
        <v>5</v>
      </c>
      <c r="D653" s="39">
        <v>0</v>
      </c>
      <c r="E653" s="40">
        <v>14</v>
      </c>
      <c r="F653" s="29">
        <v>0</v>
      </c>
      <c r="G653" s="41">
        <f t="shared" si="323"/>
        <v>0.16379310344827586</v>
      </c>
      <c r="H653" s="40">
        <v>133</v>
      </c>
      <c r="I653" s="42">
        <v>0</v>
      </c>
      <c r="J653" s="40">
        <v>4</v>
      </c>
      <c r="K653" s="42">
        <v>0</v>
      </c>
      <c r="L653" s="37">
        <f t="shared" si="324"/>
        <v>0.19855072463768117</v>
      </c>
      <c r="M653" s="37">
        <f t="shared" si="325"/>
        <v>-3.4757621189405313E-2</v>
      </c>
      <c r="N653" s="37">
        <f t="shared" si="328"/>
        <v>1.9767523039874391E-2</v>
      </c>
      <c r="O653" s="45">
        <v>0.21331591013664858</v>
      </c>
      <c r="P653" s="44"/>
      <c r="Q653" s="44"/>
      <c r="R653" s="44"/>
      <c r="S653" s="44"/>
      <c r="T653" s="44"/>
      <c r="U653" s="44"/>
    </row>
    <row r="654" spans="1:21">
      <c r="A654" s="36" t="s">
        <v>737</v>
      </c>
      <c r="B654" s="37">
        <f t="shared" si="322"/>
        <v>0.75806451612903225</v>
      </c>
      <c r="C654" s="75">
        <f t="shared" ref="C654" si="329">SUM(C651:C653)</f>
        <v>17</v>
      </c>
      <c r="D654" s="39">
        <v>0</v>
      </c>
      <c r="E654" s="57">
        <f>SUM(E651:E653)</f>
        <v>66</v>
      </c>
      <c r="F654" s="29">
        <v>0</v>
      </c>
      <c r="G654" s="41">
        <f t="shared" si="323"/>
        <v>0.71551724137931039</v>
      </c>
      <c r="H654" s="40">
        <f>SUM(H651:H653)</f>
        <v>511</v>
      </c>
      <c r="I654" s="42">
        <v>0</v>
      </c>
      <c r="J654" s="42">
        <f>SUM(J651:J653)</f>
        <v>17</v>
      </c>
      <c r="K654" s="42">
        <v>0</v>
      </c>
      <c r="L654" s="37">
        <f t="shared" si="324"/>
        <v>0.76521739130434785</v>
      </c>
      <c r="M654" s="37">
        <f t="shared" si="325"/>
        <v>-4.9700149925037462E-2</v>
      </c>
      <c r="N654" s="37">
        <f t="shared" si="328"/>
        <v>-0.33963965726276851</v>
      </c>
      <c r="O654" s="45">
        <f>SUM(O651:O653)</f>
        <v>0.41842485886626374</v>
      </c>
      <c r="P654" s="44"/>
      <c r="Q654" s="44"/>
      <c r="R654" s="44"/>
      <c r="S654" s="44"/>
      <c r="T654" s="44"/>
      <c r="U654" s="44"/>
    </row>
    <row r="655" spans="1:21">
      <c r="A655" s="36" t="s">
        <v>738</v>
      </c>
      <c r="B655" s="37">
        <f t="shared" si="322"/>
        <v>6.3275434243176179E-2</v>
      </c>
      <c r="C655" s="38">
        <v>1</v>
      </c>
      <c r="D655" s="39">
        <v>0</v>
      </c>
      <c r="E655" s="40">
        <v>3</v>
      </c>
      <c r="F655" s="29">
        <v>0</v>
      </c>
      <c r="G655" s="41">
        <f t="shared" si="323"/>
        <v>3.4482758620689655E-2</v>
      </c>
      <c r="H655" s="40">
        <v>44</v>
      </c>
      <c r="I655" s="42">
        <v>0</v>
      </c>
      <c r="J655" s="40">
        <v>3</v>
      </c>
      <c r="K655" s="42">
        <v>0</v>
      </c>
      <c r="L655" s="37">
        <f t="shared" si="324"/>
        <v>6.8115942028985507E-2</v>
      </c>
      <c r="M655" s="37">
        <f t="shared" si="325"/>
        <v>-3.3633183408295853E-2</v>
      </c>
      <c r="N655" s="37">
        <f t="shared" si="328"/>
        <v>-2.2048312757885533E-2</v>
      </c>
      <c r="O655" s="46">
        <v>4.1227121485290646E-2</v>
      </c>
      <c r="P655" s="44"/>
      <c r="Q655" s="44"/>
      <c r="R655" s="44"/>
      <c r="S655" s="44"/>
      <c r="T655" s="44"/>
      <c r="U655" s="44"/>
    </row>
    <row r="656" spans="1:21">
      <c r="A656" s="36" t="s">
        <v>739</v>
      </c>
      <c r="B656" s="37">
        <f t="shared" si="322"/>
        <v>0.18610421836228289</v>
      </c>
      <c r="C656" s="38">
        <v>2</v>
      </c>
      <c r="D656" s="39">
        <v>0</v>
      </c>
      <c r="E656" s="40">
        <v>16</v>
      </c>
      <c r="F656" s="29">
        <v>0</v>
      </c>
      <c r="G656" s="41">
        <f t="shared" si="323"/>
        <v>0.15517241379310345</v>
      </c>
      <c r="H656" s="40">
        <v>124</v>
      </c>
      <c r="I656" s="42">
        <v>0</v>
      </c>
      <c r="J656" s="40">
        <v>8</v>
      </c>
      <c r="K656" s="42">
        <v>0</v>
      </c>
      <c r="L656" s="37">
        <f t="shared" si="324"/>
        <v>0.19130434782608696</v>
      </c>
      <c r="M656" s="37">
        <f t="shared" si="325"/>
        <v>-3.6131934032983509E-2</v>
      </c>
      <c r="N656" s="37">
        <f t="shared" si="328"/>
        <v>0.46433381601226698</v>
      </c>
      <c r="O656" s="43">
        <v>0.65043803437454983</v>
      </c>
      <c r="P656" s="44"/>
      <c r="Q656" s="44"/>
      <c r="R656" s="44"/>
      <c r="S656" s="44"/>
      <c r="T656" s="44"/>
      <c r="U656" s="44"/>
    </row>
    <row r="657" spans="1:21">
      <c r="A657" s="36" t="s">
        <v>740</v>
      </c>
      <c r="B657" s="37">
        <f t="shared" si="322"/>
        <v>0.45905707196029777</v>
      </c>
      <c r="C657" s="38">
        <v>10</v>
      </c>
      <c r="D657" s="39">
        <v>0</v>
      </c>
      <c r="E657" s="40">
        <v>33</v>
      </c>
      <c r="F657" s="29">
        <v>0</v>
      </c>
      <c r="G657" s="41">
        <f t="shared" si="323"/>
        <v>0.37068965517241381</v>
      </c>
      <c r="H657" s="40">
        <v>315</v>
      </c>
      <c r="I657" s="42">
        <v>0</v>
      </c>
      <c r="J657" s="40">
        <v>12</v>
      </c>
      <c r="K657" s="42">
        <v>0</v>
      </c>
      <c r="L657" s="37">
        <f t="shared" si="324"/>
        <v>0.47391304347826085</v>
      </c>
      <c r="M657" s="37">
        <f t="shared" si="325"/>
        <v>-0.10322338830584704</v>
      </c>
      <c r="N657" s="37"/>
      <c r="O657" s="43"/>
      <c r="P657" s="44"/>
      <c r="Q657" s="44"/>
      <c r="R657" s="44"/>
      <c r="S657" s="44"/>
      <c r="T657" s="44"/>
      <c r="U657" s="44"/>
    </row>
    <row r="658" spans="1:21">
      <c r="A658" s="36" t="s">
        <v>741</v>
      </c>
      <c r="B658" s="37">
        <f t="shared" si="322"/>
        <v>0.15508684863523572</v>
      </c>
      <c r="C658" s="38">
        <v>6</v>
      </c>
      <c r="D658" s="39">
        <v>0</v>
      </c>
      <c r="E658" s="40">
        <v>16</v>
      </c>
      <c r="F658" s="29">
        <v>0</v>
      </c>
      <c r="G658" s="41">
        <f t="shared" si="323"/>
        <v>0.18965517241379309</v>
      </c>
      <c r="H658" s="40">
        <v>95</v>
      </c>
      <c r="I658" s="42">
        <v>0</v>
      </c>
      <c r="J658" s="40">
        <v>8</v>
      </c>
      <c r="K658" s="42">
        <v>0</v>
      </c>
      <c r="L658" s="37">
        <f t="shared" si="324"/>
        <v>0.14927536231884059</v>
      </c>
      <c r="M658" s="37">
        <f t="shared" si="325"/>
        <v>4.0379810094952506E-2</v>
      </c>
      <c r="N658" s="37"/>
      <c r="O658" s="43"/>
      <c r="P658" s="44"/>
      <c r="Q658" s="44"/>
      <c r="R658" s="44"/>
      <c r="S658" s="44"/>
      <c r="T658" s="44"/>
      <c r="U658" s="44"/>
    </row>
    <row r="659" spans="1:21" ht="32">
      <c r="A659" s="36" t="s">
        <v>742</v>
      </c>
      <c r="B659" s="37">
        <f t="shared" si="322"/>
        <v>0.11290322580645161</v>
      </c>
      <c r="C659" s="38">
        <v>2</v>
      </c>
      <c r="D659" s="39">
        <v>0</v>
      </c>
      <c r="E659" s="40">
        <v>10</v>
      </c>
      <c r="F659" s="29">
        <v>0</v>
      </c>
      <c r="G659" s="41">
        <f t="shared" si="323"/>
        <v>0.10344827586206896</v>
      </c>
      <c r="H659" s="40">
        <v>77</v>
      </c>
      <c r="I659" s="42">
        <v>0</v>
      </c>
      <c r="J659" s="40">
        <v>2</v>
      </c>
      <c r="K659" s="42">
        <v>0</v>
      </c>
      <c r="L659" s="37">
        <f t="shared" si="324"/>
        <v>0.11449275362318841</v>
      </c>
      <c r="M659" s="37">
        <f t="shared" si="325"/>
        <v>-1.1044477761119442E-2</v>
      </c>
      <c r="N659" s="37"/>
      <c r="O659" s="43"/>
      <c r="P659" s="44"/>
      <c r="Q659" s="44"/>
      <c r="R659" s="44"/>
      <c r="S659" s="44"/>
      <c r="T659" s="44"/>
      <c r="U659" s="44"/>
    </row>
    <row r="660" spans="1:21">
      <c r="A660" s="36" t="s">
        <v>743</v>
      </c>
      <c r="B660" s="37">
        <f t="shared" si="322"/>
        <v>7.8163771712158811E-2</v>
      </c>
      <c r="C660" s="38">
        <v>4</v>
      </c>
      <c r="D660" s="39">
        <v>0</v>
      </c>
      <c r="E660" s="40">
        <v>10</v>
      </c>
      <c r="F660" s="29">
        <v>0</v>
      </c>
      <c r="G660" s="41">
        <f t="shared" si="323"/>
        <v>0.1206896551724138</v>
      </c>
      <c r="H660" s="40">
        <v>48</v>
      </c>
      <c r="I660" s="42">
        <v>0</v>
      </c>
      <c r="J660" s="40">
        <v>1</v>
      </c>
      <c r="K660" s="42">
        <v>0</v>
      </c>
      <c r="L660" s="37">
        <f t="shared" si="324"/>
        <v>7.101449275362319E-2</v>
      </c>
      <c r="M660" s="37">
        <f t="shared" si="325"/>
        <v>4.9675162418790608E-2</v>
      </c>
      <c r="N660" s="37">
        <f t="shared" si="328"/>
        <v>4.16858397006971E-2</v>
      </c>
      <c r="O660" s="46">
        <v>0.11984961141285591</v>
      </c>
      <c r="P660" s="44"/>
      <c r="Q660" s="44"/>
      <c r="R660" s="44"/>
      <c r="S660" s="44"/>
      <c r="T660" s="44"/>
      <c r="U660" s="44"/>
    </row>
    <row r="661" spans="1:21">
      <c r="A661" s="36" t="s">
        <v>744</v>
      </c>
      <c r="B661" s="37">
        <f t="shared" si="322"/>
        <v>1.7369727047146403E-2</v>
      </c>
      <c r="C661" s="38">
        <v>1</v>
      </c>
      <c r="D661" s="39">
        <v>0</v>
      </c>
      <c r="E661" s="40">
        <v>0</v>
      </c>
      <c r="F661" s="29">
        <v>0</v>
      </c>
      <c r="G661" s="41">
        <f t="shared" si="323"/>
        <v>8.6206896551724137E-3</v>
      </c>
      <c r="H661" s="40">
        <v>13</v>
      </c>
      <c r="I661" s="42">
        <v>0</v>
      </c>
      <c r="J661" s="40">
        <v>0</v>
      </c>
      <c r="K661" s="42">
        <v>0</v>
      </c>
      <c r="L661" s="37">
        <f t="shared" si="324"/>
        <v>1.8840579710144929E-2</v>
      </c>
      <c r="M661" s="37">
        <f t="shared" si="325"/>
        <v>-1.0219890054972515E-2</v>
      </c>
      <c r="N661" s="37">
        <f t="shared" si="328"/>
        <v>0.13244295447169274</v>
      </c>
      <c r="O661" s="45">
        <v>0.14981268151883914</v>
      </c>
      <c r="P661" s="44"/>
      <c r="Q661" s="44"/>
      <c r="R661" s="44"/>
      <c r="S661" s="44"/>
      <c r="T661" s="44"/>
      <c r="U661" s="44"/>
    </row>
    <row r="662" spans="1:21">
      <c r="A662" s="36" t="s">
        <v>745</v>
      </c>
      <c r="B662" s="37">
        <f t="shared" si="322"/>
        <v>1.2406947890818859E-2</v>
      </c>
      <c r="C662" s="38">
        <v>0</v>
      </c>
      <c r="D662" s="39">
        <v>0</v>
      </c>
      <c r="E662" s="40">
        <v>1</v>
      </c>
      <c r="F662" s="29">
        <v>0</v>
      </c>
      <c r="G662" s="41">
        <f t="shared" si="323"/>
        <v>8.6206896551724137E-3</v>
      </c>
      <c r="H662" s="40">
        <v>8</v>
      </c>
      <c r="I662" s="42">
        <v>0</v>
      </c>
      <c r="J662" s="40">
        <v>1</v>
      </c>
      <c r="K662" s="42">
        <v>0</v>
      </c>
      <c r="L662" s="37">
        <f t="shared" si="324"/>
        <v>1.3043478260869565E-2</v>
      </c>
      <c r="M662" s="37">
        <f t="shared" si="325"/>
        <v>-4.4227886056971508E-3</v>
      </c>
      <c r="N662" s="37">
        <f t="shared" si="328"/>
        <v>1.0177303397990757E-3</v>
      </c>
      <c r="O662" s="45">
        <v>1.3424678230617935E-2</v>
      </c>
      <c r="P662" s="44"/>
      <c r="Q662" s="44"/>
      <c r="R662" s="44"/>
      <c r="S662" s="44"/>
      <c r="T662" s="44"/>
      <c r="U662" s="44"/>
    </row>
    <row r="663" spans="1:21">
      <c r="A663" s="36" t="s">
        <v>746</v>
      </c>
      <c r="B663" s="37">
        <f t="shared" si="322"/>
        <v>3.8461538461538464E-2</v>
      </c>
      <c r="C663" s="38">
        <v>1</v>
      </c>
      <c r="D663" s="39">
        <v>0</v>
      </c>
      <c r="E663" s="40">
        <v>4</v>
      </c>
      <c r="F663" s="29">
        <v>0</v>
      </c>
      <c r="G663" s="41">
        <f t="shared" si="323"/>
        <v>4.3103448275862072E-2</v>
      </c>
      <c r="H663" s="40">
        <v>26</v>
      </c>
      <c r="I663" s="42">
        <v>0</v>
      </c>
      <c r="J663" s="40">
        <v>0</v>
      </c>
      <c r="K663" s="42">
        <v>0</v>
      </c>
      <c r="L663" s="37">
        <f t="shared" si="324"/>
        <v>3.7681159420289857E-2</v>
      </c>
      <c r="M663" s="37">
        <f t="shared" si="325"/>
        <v>5.4222888555722146E-3</v>
      </c>
      <c r="N663" s="37">
        <f t="shared" si="328"/>
        <v>-3.5286156509899212E-2</v>
      </c>
      <c r="O663" s="45">
        <v>3.1753819516392506E-3</v>
      </c>
      <c r="P663" s="44"/>
      <c r="Q663" s="44"/>
      <c r="R663" s="44"/>
      <c r="S663" s="44"/>
      <c r="T663" s="44"/>
      <c r="U663" s="44"/>
    </row>
    <row r="664" spans="1:21">
      <c r="A664" s="36" t="s">
        <v>747</v>
      </c>
      <c r="B664" s="37">
        <f t="shared" si="322"/>
        <v>4.0942928039702231E-2</v>
      </c>
      <c r="C664" s="38">
        <v>1</v>
      </c>
      <c r="D664" s="39">
        <v>0</v>
      </c>
      <c r="E664" s="40">
        <v>6</v>
      </c>
      <c r="F664" s="29">
        <v>0</v>
      </c>
      <c r="G664" s="41">
        <f t="shared" si="323"/>
        <v>6.0344827586206899E-2</v>
      </c>
      <c r="H664" s="40">
        <v>25</v>
      </c>
      <c r="I664" s="42">
        <v>0</v>
      </c>
      <c r="J664" s="40">
        <v>1</v>
      </c>
      <c r="K664" s="42">
        <v>0</v>
      </c>
      <c r="L664" s="37">
        <f t="shared" si="324"/>
        <v>3.7681159420289857E-2</v>
      </c>
      <c r="M664" s="37">
        <f t="shared" si="325"/>
        <v>2.2663668165917042E-2</v>
      </c>
      <c r="N664" s="37">
        <f t="shared" si="328"/>
        <v>-2.7583748082222279E-2</v>
      </c>
      <c r="O664" s="46">
        <v>1.3359179957479952E-2</v>
      </c>
      <c r="P664" s="44"/>
      <c r="Q664" s="44"/>
      <c r="R664" s="44"/>
      <c r="S664" s="44"/>
      <c r="T664" s="44"/>
      <c r="U664" s="44"/>
    </row>
  </sheetData>
  <mergeCells count="20">
    <mergeCell ref="CC1:CH1"/>
    <mergeCell ref="CI1:CJ1"/>
    <mergeCell ref="M1:M2"/>
    <mergeCell ref="N1:N2"/>
    <mergeCell ref="O1:O2"/>
    <mergeCell ref="P1:Q1"/>
    <mergeCell ref="R1:BP1"/>
    <mergeCell ref="BQ1:CB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M1:N1 M2 M4:N1048576">
    <cfRule type="cellIs" dxfId="1" priority="2" operator="greaterThan">
      <formula>0.095</formula>
    </cfRule>
  </conditionalFormatting>
  <conditionalFormatting sqref="M1:N1048576">
    <cfRule type="cellIs" dxfId="0" priority="1" operator="lessThan">
      <formula>-0.095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ISNA - US Only</vt:lpstr>
    </vt:vector>
  </TitlesOfParts>
  <Company>ecoAmerica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Kobayashi</dc:creator>
  <cp:lastModifiedBy>Natalie Kobayashi</cp:lastModifiedBy>
  <dcterms:created xsi:type="dcterms:W3CDTF">2018-07-26T18:13:55Z</dcterms:created>
  <dcterms:modified xsi:type="dcterms:W3CDTF">2018-07-26T18:16:52Z</dcterms:modified>
</cp:coreProperties>
</file>